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koning" sheetId="1" r:id="rId1"/>
    <sheet name="beker" sheetId="2" r:id="rId2"/>
    <sheet name="prijzen" sheetId="4" r:id="rId3"/>
  </sheets>
  <calcPr calcId="145621"/>
</workbook>
</file>

<file path=xl/calcChain.xml><?xml version="1.0" encoding="utf-8"?>
<calcChain xmlns="http://schemas.openxmlformats.org/spreadsheetml/2006/main">
  <c r="F24" i="2" l="1"/>
  <c r="D24" i="2"/>
  <c r="B24" i="2"/>
  <c r="J24" i="2" s="1"/>
  <c r="K20" i="2"/>
  <c r="M20" i="2" s="1"/>
  <c r="J20" i="2"/>
  <c r="K19" i="2"/>
  <c r="M19" i="2" s="1"/>
  <c r="J19" i="2"/>
  <c r="K18" i="2"/>
  <c r="M18" i="2" s="1"/>
  <c r="J18" i="2"/>
  <c r="K17" i="2"/>
  <c r="J17" i="2"/>
  <c r="K16" i="2"/>
  <c r="J16" i="2"/>
  <c r="K15" i="2"/>
  <c r="M15" i="2" s="1"/>
  <c r="J15" i="2"/>
  <c r="K14" i="2"/>
  <c r="M14" i="2" s="1"/>
  <c r="J14" i="2"/>
  <c r="K13" i="2"/>
  <c r="M13" i="2" s="1"/>
  <c r="J13" i="2"/>
  <c r="K12" i="2"/>
  <c r="M12" i="2" s="1"/>
  <c r="J12" i="2"/>
  <c r="K11" i="2"/>
  <c r="M11" i="2" s="1"/>
  <c r="J11" i="2"/>
  <c r="K10" i="2"/>
  <c r="M10" i="2" s="1"/>
  <c r="J10" i="2"/>
  <c r="K9" i="2"/>
  <c r="M9" i="2" s="1"/>
  <c r="J9" i="2"/>
  <c r="N19" i="1" l="1"/>
  <c r="L19" i="1"/>
  <c r="J19" i="1"/>
  <c r="H19" i="1"/>
  <c r="E19" i="1"/>
  <c r="B19" i="1"/>
  <c r="T17" i="1" l="1"/>
  <c r="T8" i="1"/>
  <c r="T9" i="1"/>
  <c r="T10" i="1"/>
  <c r="T11" i="1"/>
  <c r="T12" i="1"/>
  <c r="T13" i="1"/>
  <c r="T14" i="1"/>
  <c r="T15" i="1"/>
  <c r="T16" i="1"/>
  <c r="T7" i="1"/>
  <c r="P8" i="1"/>
  <c r="P9" i="1"/>
  <c r="P10" i="1"/>
  <c r="P11" i="1"/>
  <c r="P12" i="1"/>
  <c r="P13" i="1"/>
  <c r="P14" i="1"/>
  <c r="P15" i="1"/>
  <c r="P16" i="1"/>
  <c r="P17" i="1"/>
  <c r="P7" i="1"/>
  <c r="R7" i="1"/>
  <c r="R8" i="1"/>
  <c r="R9" i="1"/>
  <c r="R10" i="1"/>
  <c r="R11" i="1"/>
  <c r="R12" i="1"/>
  <c r="R13" i="1"/>
  <c r="R14" i="1"/>
  <c r="R15" i="1"/>
  <c r="R16" i="1"/>
  <c r="R17" i="1"/>
  <c r="R19" i="1" l="1"/>
  <c r="O15" i="4"/>
  <c r="O14" i="4"/>
  <c r="O13" i="4"/>
  <c r="O12" i="4"/>
  <c r="O11" i="4"/>
  <c r="O10" i="4"/>
  <c r="O9" i="4"/>
  <c r="O8" i="4"/>
  <c r="O6" i="4"/>
  <c r="O4" i="4"/>
</calcChain>
</file>

<file path=xl/sharedStrings.xml><?xml version="1.0" encoding="utf-8"?>
<sst xmlns="http://schemas.openxmlformats.org/spreadsheetml/2006/main" count="137" uniqueCount="85">
  <si>
    <t>Naam</t>
  </si>
  <si>
    <t>Frans</t>
  </si>
  <si>
    <t>Totaal</t>
  </si>
  <si>
    <t>Paul</t>
  </si>
  <si>
    <t>prijzen</t>
  </si>
  <si>
    <t>aantal pers.</t>
  </si>
  <si>
    <t>Gerrie</t>
  </si>
  <si>
    <t>Clubbeker</t>
  </si>
  <si>
    <t>Verenigingsbeker</t>
  </si>
  <si>
    <t>Algemeen Kampioen</t>
  </si>
  <si>
    <t>gewicht</t>
  </si>
  <si>
    <t>========</t>
  </si>
  <si>
    <t>Rudie</t>
  </si>
  <si>
    <t>Viltbeker</t>
  </si>
  <si>
    <t>Ronnie</t>
  </si>
  <si>
    <t>Sven</t>
  </si>
  <si>
    <t>Henny</t>
  </si>
  <si>
    <t xml:space="preserve">Sjaak </t>
  </si>
  <si>
    <t>totaal inleg:</t>
  </si>
  <si>
    <t>of</t>
  </si>
  <si>
    <t>Vereniging</t>
  </si>
  <si>
    <t>=========</t>
  </si>
  <si>
    <t>Man</t>
  </si>
  <si>
    <t>4 wedstr.</t>
  </si>
  <si>
    <t>Jan Corn.</t>
  </si>
  <si>
    <t>Ard</t>
  </si>
  <si>
    <t>vrije wedstrijd</t>
  </si>
  <si>
    <t>Helmond</t>
  </si>
  <si>
    <t>Jan A</t>
  </si>
  <si>
    <t>Jan C</t>
  </si>
  <si>
    <t>Koningsvissen senioren 2023</t>
  </si>
  <si>
    <t>Bekerwedstrijden 2023</t>
  </si>
  <si>
    <t>Koning 2023</t>
  </si>
  <si>
    <t xml:space="preserve">1ste nr 1 achter </t>
  </si>
  <si>
    <t>Sjaak</t>
  </si>
  <si>
    <t>Kl. Vilt 4</t>
  </si>
  <si>
    <t>Krib 5</t>
  </si>
  <si>
    <t>Krib 6</t>
  </si>
  <si>
    <t>pnt.</t>
  </si>
  <si>
    <t>Ambtenaren gat 2 sectoren.</t>
  </si>
  <si>
    <t>2de nr 1 ??</t>
  </si>
  <si>
    <t>Kl.Vilt</t>
  </si>
  <si>
    <t>v/d Heuvel Trofee</t>
  </si>
  <si>
    <t>Ambt.</t>
  </si>
  <si>
    <t>Krib</t>
  </si>
  <si>
    <t>Totaal-</t>
  </si>
  <si>
    <t>Koning-</t>
  </si>
  <si>
    <t>Beker-</t>
  </si>
  <si>
    <t>==========</t>
  </si>
  <si>
    <t>Ambt. 1</t>
  </si>
  <si>
    <t>Ambt. 2</t>
  </si>
  <si>
    <t>Kl. Vilt 3</t>
  </si>
  <si>
    <t>pl.</t>
  </si>
  <si>
    <t>Uitslag</t>
  </si>
  <si>
    <t>Uitslagen 2023</t>
  </si>
  <si>
    <t>Gewicht</t>
  </si>
  <si>
    <t>Punten</t>
  </si>
  <si>
    <t>Ronny</t>
  </si>
  <si>
    <t>7764 gram</t>
  </si>
  <si>
    <t>7 punten</t>
  </si>
  <si>
    <t>5650 gram </t>
  </si>
  <si>
    <t>10 punten</t>
  </si>
  <si>
    <t>Jan C. </t>
  </si>
  <si>
    <t>4314 gram </t>
  </si>
  <si>
    <t>10 punten </t>
  </si>
  <si>
    <t>Frans </t>
  </si>
  <si>
    <t>6992 gram </t>
  </si>
  <si>
    <t>14 punten  </t>
  </si>
  <si>
    <t>3431 gram </t>
  </si>
  <si>
    <t>19 punten  </t>
  </si>
  <si>
    <t>2692 gram</t>
  </si>
  <si>
    <t>19,5 punten  </t>
  </si>
  <si>
    <t>4050 gram </t>
  </si>
  <si>
    <t>21 punten </t>
  </si>
  <si>
    <t>1534 gram </t>
  </si>
  <si>
    <t>24 punten  </t>
  </si>
  <si>
    <t>31 punten</t>
  </si>
  <si>
    <t>van den Heuvel Trofee </t>
  </si>
  <si>
    <t>4700 gram</t>
  </si>
  <si>
    <t>4980 gram</t>
  </si>
  <si>
    <t>2050 gram </t>
  </si>
  <si>
    <t>6282 gram</t>
  </si>
  <si>
    <t>3x gevist</t>
  </si>
  <si>
    <t>1x gevist</t>
  </si>
  <si>
    <t>Koning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</si>
</sst>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d/m"/>
    <numFmt numFmtId="166" formatCode="_-[$€-2]\ * #,##0.00_-;_-[$€-2]\ * #,##0.00\-;_-[$€-2]\ * &quot;-&quot;??_-"/>
    <numFmt numFmtId="167" formatCode="0.0"/>
    <numFmt numFmtId="168" formatCode="&quot;€&quot;\ #,##0_-"/>
    <numFmt numFmtId="169" formatCode="#,##0.0_ ;\-#,##0.0\ "/>
    <numFmt numFmtId="170" formatCode="_ * #,##0_ ;_ * \-#,##0_ ;_ * &quot;-&quot;??_ ;_ @_ 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8"/>
      <name val="Arial"/>
      <family val="2"/>
    </font>
    <font>
      <b/>
      <u/>
      <sz val="12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quotePrefix="1"/>
    <xf numFmtId="0" fontId="0" fillId="0" borderId="1" xfId="0" applyBorder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1" xfId="0" applyFont="1" applyBorder="1"/>
    <xf numFmtId="0" fontId="8" fillId="0" borderId="1" xfId="0" quotePrefix="1" applyFont="1" applyBorder="1"/>
    <xf numFmtId="0" fontId="9" fillId="0" borderId="1" xfId="0" applyFont="1" applyBorder="1"/>
    <xf numFmtId="0" fontId="8" fillId="0" borderId="0" xfId="0" applyFont="1"/>
    <xf numFmtId="166" fontId="0" fillId="0" borderId="0" xfId="1" applyFont="1"/>
    <xf numFmtId="166" fontId="0" fillId="0" borderId="0" xfId="0" applyNumberFormat="1"/>
    <xf numFmtId="167" fontId="9" fillId="0" borderId="1" xfId="0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64" fontId="0" fillId="0" borderId="0" xfId="0" applyNumberFormat="1"/>
    <xf numFmtId="0" fontId="8" fillId="0" borderId="2" xfId="0" applyFont="1" applyBorder="1"/>
    <xf numFmtId="0" fontId="12" fillId="0" borderId="1" xfId="0" applyFont="1" applyBorder="1"/>
    <xf numFmtId="166" fontId="13" fillId="0" borderId="0" xfId="1" applyFont="1"/>
    <xf numFmtId="168" fontId="13" fillId="0" borderId="0" xfId="0" applyNumberFormat="1" applyFont="1"/>
    <xf numFmtId="167" fontId="8" fillId="0" borderId="1" xfId="0" applyNumberFormat="1" applyFont="1" applyBorder="1"/>
    <xf numFmtId="0" fontId="8" fillId="3" borderId="1" xfId="0" quotePrefix="1" applyFont="1" applyFill="1" applyBorder="1"/>
    <xf numFmtId="0" fontId="15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16" fontId="15" fillId="2" borderId="1" xfId="0" applyNumberFormat="1" applyFont="1" applyFill="1" applyBorder="1" applyAlignment="1">
      <alignment horizontal="right"/>
    </xf>
    <xf numFmtId="166" fontId="8" fillId="0" borderId="0" xfId="1" applyFont="1"/>
    <xf numFmtId="166" fontId="8" fillId="0" borderId="0" xfId="1" applyFont="1" applyAlignment="1">
      <alignment horizontal="center"/>
    </xf>
    <xf numFmtId="16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7" fontId="8" fillId="0" borderId="0" xfId="0" applyNumberFormat="1" applyFont="1"/>
    <xf numFmtId="0" fontId="8" fillId="4" borderId="1" xfId="0" applyFont="1" applyFill="1" applyBorder="1"/>
    <xf numFmtId="0" fontId="8" fillId="4" borderId="1" xfId="0" quotePrefix="1" applyFont="1" applyFill="1" applyBorder="1"/>
    <xf numFmtId="1" fontId="17" fillId="4" borderId="1" xfId="0" applyNumberFormat="1" applyFont="1" applyFill="1" applyBorder="1"/>
    <xf numFmtId="0" fontId="12" fillId="4" borderId="1" xfId="0" applyFont="1" applyFill="1" applyBorder="1"/>
    <xf numFmtId="167" fontId="8" fillId="3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16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9" fontId="8" fillId="4" borderId="1" xfId="2" applyNumberFormat="1" applyFont="1" applyFill="1" applyBorder="1" applyAlignment="1">
      <alignment horizontal="right"/>
    </xf>
    <xf numFmtId="0" fontId="8" fillId="4" borderId="3" xfId="0" applyFont="1" applyFill="1" applyBorder="1"/>
    <xf numFmtId="170" fontId="8" fillId="0" borderId="1" xfId="2" applyNumberFormat="1" applyFont="1" applyFill="1" applyBorder="1" applyAlignment="1"/>
    <xf numFmtId="1" fontId="8" fillId="0" borderId="1" xfId="0" applyNumberFormat="1" applyFont="1" applyBorder="1"/>
    <xf numFmtId="170" fontId="8" fillId="0" borderId="1" xfId="0" applyNumberFormat="1" applyFont="1" applyBorder="1"/>
    <xf numFmtId="0" fontId="16" fillId="0" borderId="1" xfId="0" applyFont="1" applyBorder="1"/>
    <xf numFmtId="0" fontId="16" fillId="4" borderId="3" xfId="0" applyFont="1" applyFill="1" applyBorder="1"/>
    <xf numFmtId="0" fontId="8" fillId="0" borderId="0" xfId="0" applyFont="1" applyBorder="1"/>
    <xf numFmtId="170" fontId="8" fillId="0" borderId="0" xfId="0" applyNumberFormat="1" applyFont="1" applyBorder="1"/>
    <xf numFmtId="0" fontId="0" fillId="0" borderId="0" xfId="0" applyBorder="1"/>
    <xf numFmtId="0" fontId="8" fillId="0" borderId="1" xfId="0" quotePrefix="1" applyFon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15" fillId="2" borderId="1" xfId="0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7" fontId="14" fillId="2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167" fontId="16" fillId="3" borderId="1" xfId="0" applyNumberFormat="1" applyFont="1" applyFill="1" applyBorder="1" applyAlignment="1">
      <alignment horizontal="right"/>
    </xf>
    <xf numFmtId="0" fontId="8" fillId="3" borderId="1" xfId="0" quotePrefix="1" applyFont="1" applyFill="1" applyBorder="1" applyAlignment="1">
      <alignment horizontal="right"/>
    </xf>
    <xf numFmtId="167" fontId="8" fillId="4" borderId="1" xfId="0" quotePrefix="1" applyNumberFormat="1" applyFont="1" applyFill="1" applyBorder="1" applyAlignment="1">
      <alignment horizontal="right"/>
    </xf>
    <xf numFmtId="167" fontId="17" fillId="3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0" fontId="9" fillId="0" borderId="0" xfId="0" applyFont="1" applyBorder="1"/>
    <xf numFmtId="167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7" fontId="16" fillId="4" borderId="1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right"/>
    </xf>
    <xf numFmtId="167" fontId="9" fillId="0" borderId="2" xfId="0" applyNumberFormat="1" applyFont="1" applyBorder="1" applyAlignment="1">
      <alignment horizontal="right"/>
    </xf>
    <xf numFmtId="0" fontId="8" fillId="0" borderId="1" xfId="2" quotePrefix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5" xfId="0" applyFont="1" applyBorder="1"/>
    <xf numFmtId="0" fontId="14" fillId="0" borderId="5" xfId="0" applyFont="1" applyBorder="1"/>
    <xf numFmtId="0" fontId="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7" fillId="0" borderId="1" xfId="0" applyFont="1" applyBorder="1"/>
    <xf numFmtId="0" fontId="19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14" fontId="9" fillId="0" borderId="2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7" fontId="19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22" fillId="4" borderId="1" xfId="0" applyNumberFormat="1" applyFont="1" applyFill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9" fontId="8" fillId="4" borderId="1" xfId="2" applyNumberFormat="1" applyFont="1" applyFill="1" applyBorder="1" applyAlignment="1">
      <alignment horizontal="center"/>
    </xf>
    <xf numFmtId="169" fontId="22" fillId="4" borderId="1" xfId="2" applyNumberFormat="1" applyFont="1" applyFill="1" applyBorder="1" applyAlignment="1">
      <alignment horizontal="center"/>
    </xf>
    <xf numFmtId="169" fontId="19" fillId="4" borderId="1" xfId="2" applyNumberFormat="1" applyFont="1" applyFill="1" applyBorder="1" applyAlignment="1">
      <alignment horizontal="center"/>
    </xf>
    <xf numFmtId="167" fontId="22" fillId="0" borderId="1" xfId="0" applyNumberFormat="1" applyFont="1" applyBorder="1" applyAlignment="1">
      <alignment horizontal="center"/>
    </xf>
    <xf numFmtId="167" fontId="17" fillId="4" borderId="1" xfId="0" quotePrefix="1" applyNumberFormat="1" applyFont="1" applyFill="1" applyBorder="1" applyAlignment="1">
      <alignment horizontal="center"/>
    </xf>
    <xf numFmtId="167" fontId="19" fillId="4" borderId="1" xfId="0" quotePrefix="1" applyNumberFormat="1" applyFont="1" applyFill="1" applyBorder="1" applyAlignment="1">
      <alignment horizontal="center"/>
    </xf>
    <xf numFmtId="167" fontId="8" fillId="4" borderId="1" xfId="0" quotePrefix="1" applyNumberFormat="1" applyFont="1" applyFill="1" applyBorder="1" applyAlignment="1">
      <alignment horizontal="center"/>
    </xf>
    <xf numFmtId="167" fontId="22" fillId="4" borderId="1" xfId="0" quotePrefix="1" applyNumberFormat="1" applyFont="1" applyFill="1" applyBorder="1" applyAlignment="1">
      <alignment horizontal="center"/>
    </xf>
    <xf numFmtId="167" fontId="17" fillId="4" borderId="1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7" fontId="23" fillId="0" borderId="2" xfId="0" applyNumberFormat="1" applyFont="1" applyBorder="1" applyAlignment="1">
      <alignment horizontal="center"/>
    </xf>
    <xf numFmtId="0" fontId="21" fillId="0" borderId="1" xfId="0" applyFont="1" applyBorder="1"/>
    <xf numFmtId="167" fontId="21" fillId="0" borderId="1" xfId="0" applyNumberFormat="1" applyFont="1" applyBorder="1"/>
    <xf numFmtId="167" fontId="8" fillId="3" borderId="1" xfId="0" applyNumberFormat="1" applyFont="1" applyFill="1" applyBorder="1" applyAlignment="1">
      <alignment horizontal="center"/>
    </xf>
    <xf numFmtId="167" fontId="17" fillId="3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67" fontId="8" fillId="3" borderId="1" xfId="0" quotePrefix="1" applyNumberFormat="1" applyFont="1" applyFill="1" applyBorder="1" applyAlignment="1">
      <alignment horizontal="center"/>
    </xf>
    <xf numFmtId="167" fontId="19" fillId="3" borderId="1" xfId="0" quotePrefix="1" applyNumberFormat="1" applyFont="1" applyFill="1" applyBorder="1" applyAlignment="1">
      <alignment horizontal="center"/>
    </xf>
    <xf numFmtId="16" fontId="15" fillId="2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167" fontId="19" fillId="3" borderId="1" xfId="0" applyNumberFormat="1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167" fontId="16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164" fontId="0" fillId="0" borderId="1" xfId="0" applyNumberFormat="1" applyBorder="1"/>
    <xf numFmtId="166" fontId="0" fillId="0" borderId="1" xfId="1" applyFont="1" applyBorder="1"/>
    <xf numFmtId="166" fontId="0" fillId="0" borderId="1" xfId="1" applyFont="1" applyBorder="1" applyAlignment="1">
      <alignment horizontal="center"/>
    </xf>
    <xf numFmtId="166" fontId="0" fillId="0" borderId="1" xfId="0" applyNumberFormat="1" applyBorder="1"/>
    <xf numFmtId="166" fontId="1" fillId="0" borderId="1" xfId="1" applyFont="1" applyBorder="1"/>
    <xf numFmtId="166" fontId="13" fillId="0" borderId="1" xfId="1" applyFont="1" applyBorder="1"/>
    <xf numFmtId="168" fontId="13" fillId="0" borderId="1" xfId="0" applyNumberFormat="1" applyFont="1" applyBorder="1"/>
  </cellXfs>
  <cellStyles count="3">
    <cellStyle name="Euro" xfId="1"/>
    <cellStyle name="Komma" xfId="2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tabSelected="1" workbookViewId="0">
      <selection activeCell="A3" sqref="A3"/>
    </sheetView>
  </sheetViews>
  <sheetFormatPr defaultRowHeight="12.75" x14ac:dyDescent="0.2"/>
  <cols>
    <col min="1" max="1" width="24.42578125" customWidth="1"/>
    <col min="2" max="2" width="14.42578125" customWidth="1"/>
    <col min="3" max="3" width="6.85546875" customWidth="1"/>
    <col min="4" max="4" width="7.28515625" style="14" customWidth="1"/>
    <col min="5" max="5" width="13.140625" customWidth="1"/>
    <col min="6" max="6" width="7" customWidth="1"/>
    <col min="7" max="7" width="7.42578125" customWidth="1"/>
    <col min="8" max="8" width="14.28515625" customWidth="1"/>
    <col min="9" max="9" width="8.140625" style="14" customWidth="1"/>
    <col min="10" max="10" width="13.85546875" customWidth="1"/>
    <col min="11" max="11" width="6.85546875" style="14" customWidth="1"/>
    <col min="12" max="12" width="14.5703125" customWidth="1"/>
    <col min="13" max="13" width="7.140625" style="14" customWidth="1"/>
    <col min="14" max="14" width="13" customWidth="1"/>
    <col min="15" max="15" width="7.7109375" style="14" customWidth="1"/>
    <col min="16" max="16" width="10.140625" customWidth="1"/>
    <col min="17" max="17" width="13" customWidth="1"/>
    <col min="18" max="18" width="11.28515625" customWidth="1"/>
    <col min="19" max="19" width="10" customWidth="1"/>
    <col min="20" max="20" width="11.140625" customWidth="1"/>
    <col min="21" max="21" width="4.28515625" customWidth="1"/>
  </cols>
  <sheetData>
    <row r="2" spans="1:22" ht="15.75" x14ac:dyDescent="0.25">
      <c r="A2" s="9" t="s">
        <v>30</v>
      </c>
      <c r="B2" s="9"/>
      <c r="C2" s="9"/>
      <c r="D2" s="13"/>
      <c r="E2" s="9"/>
      <c r="F2" s="9"/>
      <c r="G2" s="9"/>
      <c r="H2" s="9"/>
      <c r="I2" s="13"/>
      <c r="J2" s="9"/>
      <c r="K2" s="13"/>
      <c r="L2" s="9"/>
      <c r="M2" s="13"/>
      <c r="N2" s="9"/>
      <c r="O2" s="13"/>
      <c r="P2" s="2"/>
      <c r="Q2" s="2"/>
      <c r="R2" s="2"/>
      <c r="S2" s="2"/>
      <c r="T2" s="2"/>
    </row>
    <row r="3" spans="1:22" ht="15.75" x14ac:dyDescent="0.25">
      <c r="A3" s="9"/>
      <c r="B3" s="9"/>
      <c r="C3" s="9"/>
      <c r="D3" s="13"/>
      <c r="E3" s="9"/>
      <c r="F3" s="9"/>
      <c r="G3" s="9"/>
      <c r="H3" s="9"/>
      <c r="I3" s="13"/>
      <c r="J3" s="9"/>
      <c r="K3" s="13"/>
      <c r="L3" s="9"/>
      <c r="M3" s="13"/>
      <c r="N3" s="9"/>
      <c r="O3" s="13"/>
      <c r="S3" s="2"/>
      <c r="T3" s="2"/>
    </row>
    <row r="4" spans="1:22" ht="15.75" x14ac:dyDescent="0.25">
      <c r="A4" s="9" t="s">
        <v>0</v>
      </c>
      <c r="B4" s="58" t="s">
        <v>49</v>
      </c>
      <c r="C4" s="58"/>
      <c r="D4" s="74"/>
      <c r="E4" s="58" t="s">
        <v>50</v>
      </c>
      <c r="F4" s="58"/>
      <c r="G4" s="58"/>
      <c r="H4" s="58" t="s">
        <v>51</v>
      </c>
      <c r="I4" s="74"/>
      <c r="J4" s="58" t="s">
        <v>35</v>
      </c>
      <c r="K4" s="74"/>
      <c r="L4" s="58" t="s">
        <v>36</v>
      </c>
      <c r="M4" s="74"/>
      <c r="N4" s="58" t="s">
        <v>37</v>
      </c>
      <c r="O4" s="74"/>
      <c r="P4" s="58" t="s">
        <v>45</v>
      </c>
      <c r="Q4" s="80" t="s">
        <v>45</v>
      </c>
      <c r="R4" s="80" t="s">
        <v>45</v>
      </c>
      <c r="S4" s="58" t="s">
        <v>53</v>
      </c>
      <c r="T4" s="58" t="s">
        <v>13</v>
      </c>
      <c r="U4" s="52"/>
      <c r="V4" s="73"/>
    </row>
    <row r="5" spans="1:22" ht="15.75" x14ac:dyDescent="0.25">
      <c r="A5" s="2"/>
      <c r="B5" s="62">
        <v>45080</v>
      </c>
      <c r="C5" s="96" t="s">
        <v>52</v>
      </c>
      <c r="D5" s="96" t="s">
        <v>38</v>
      </c>
      <c r="E5" s="62">
        <v>45101</v>
      </c>
      <c r="F5" s="96" t="s">
        <v>52</v>
      </c>
      <c r="G5" s="96" t="s">
        <v>38</v>
      </c>
      <c r="H5" s="62">
        <v>45122</v>
      </c>
      <c r="I5" s="96" t="s">
        <v>38</v>
      </c>
      <c r="J5" s="62">
        <v>45171</v>
      </c>
      <c r="K5" s="96" t="s">
        <v>38</v>
      </c>
      <c r="L5" s="62">
        <v>45185</v>
      </c>
      <c r="M5" s="96" t="s">
        <v>38</v>
      </c>
      <c r="N5" s="62">
        <v>45199</v>
      </c>
      <c r="O5" s="74" t="s">
        <v>38</v>
      </c>
      <c r="P5" s="58" t="s">
        <v>38</v>
      </c>
      <c r="Q5" s="75" t="s">
        <v>23</v>
      </c>
      <c r="R5" s="58" t="s">
        <v>10</v>
      </c>
      <c r="S5" s="58" t="s">
        <v>84</v>
      </c>
      <c r="T5" s="2"/>
    </row>
    <row r="6" spans="1:22" ht="15.75" x14ac:dyDescent="0.25">
      <c r="A6" s="2"/>
      <c r="B6" s="62"/>
      <c r="C6" s="96"/>
      <c r="D6" s="96"/>
      <c r="E6" s="62"/>
      <c r="F6" s="96"/>
      <c r="G6" s="96"/>
      <c r="H6" s="62"/>
      <c r="I6" s="96"/>
      <c r="J6" s="62"/>
      <c r="K6" s="96"/>
      <c r="L6" s="62"/>
      <c r="M6" s="96"/>
      <c r="N6" s="62"/>
      <c r="O6" s="74"/>
      <c r="P6" s="58"/>
      <c r="Q6" s="91"/>
      <c r="R6" s="45"/>
      <c r="S6" s="9"/>
      <c r="T6" s="2"/>
    </row>
    <row r="7" spans="1:22" ht="15.75" x14ac:dyDescent="0.25">
      <c r="A7" s="7" t="s">
        <v>14</v>
      </c>
      <c r="B7" s="8">
        <v>1850</v>
      </c>
      <c r="C7" s="101">
        <v>7</v>
      </c>
      <c r="D7" s="97">
        <v>1</v>
      </c>
      <c r="E7" s="35">
        <v>158</v>
      </c>
      <c r="F7" s="102">
        <v>7</v>
      </c>
      <c r="G7" s="98">
        <v>5</v>
      </c>
      <c r="H7" s="36">
        <v>354</v>
      </c>
      <c r="I7" s="100">
        <v>3</v>
      </c>
      <c r="J7" s="36">
        <v>3920</v>
      </c>
      <c r="K7" s="111">
        <v>1</v>
      </c>
      <c r="L7" s="36">
        <v>1482</v>
      </c>
      <c r="M7" s="113">
        <v>2</v>
      </c>
      <c r="N7" s="35"/>
      <c r="O7" s="98">
        <v>9.5</v>
      </c>
      <c r="P7" s="98">
        <f>SUM(D7+G7+I7+K7+M7+O7)</f>
        <v>21.5</v>
      </c>
      <c r="Q7" s="115">
        <v>7</v>
      </c>
      <c r="R7" s="45">
        <f t="shared" ref="R7:R16" si="0">SUM(B7+E7+H7+J7+L7+N7)</f>
        <v>7764</v>
      </c>
      <c r="S7" s="89">
        <v>1</v>
      </c>
      <c r="T7" s="88">
        <f>SUM(B7+E7+H7+J7)</f>
        <v>6282</v>
      </c>
      <c r="U7" s="10"/>
    </row>
    <row r="8" spans="1:22" ht="15.75" x14ac:dyDescent="0.25">
      <c r="A8" s="7" t="s">
        <v>6</v>
      </c>
      <c r="B8" s="7">
        <v>377</v>
      </c>
      <c r="C8" s="63">
        <v>1</v>
      </c>
      <c r="D8" s="98">
        <v>6</v>
      </c>
      <c r="E8" s="37">
        <v>291</v>
      </c>
      <c r="F8" s="103">
        <v>3</v>
      </c>
      <c r="G8" s="98">
        <v>6</v>
      </c>
      <c r="H8" s="35">
        <v>235</v>
      </c>
      <c r="I8" s="100">
        <v>5</v>
      </c>
      <c r="J8" s="35">
        <v>403</v>
      </c>
      <c r="K8" s="100">
        <v>4</v>
      </c>
      <c r="L8" s="35">
        <v>615</v>
      </c>
      <c r="M8" s="100">
        <v>6</v>
      </c>
      <c r="N8" s="35">
        <v>1510</v>
      </c>
      <c r="O8" s="100">
        <v>4</v>
      </c>
      <c r="P8" s="98">
        <f t="shared" ref="P8:P17" si="1">SUM(D8+G8+I8+K8+M8+O8)</f>
        <v>31</v>
      </c>
      <c r="Q8" s="115">
        <v>19</v>
      </c>
      <c r="R8" s="45">
        <f t="shared" si="0"/>
        <v>3431</v>
      </c>
      <c r="S8" s="89">
        <v>5</v>
      </c>
      <c r="T8" s="7">
        <f t="shared" ref="T8:T16" si="2">SUM(B8+E8+H8+J8)</f>
        <v>1306</v>
      </c>
      <c r="U8" s="10"/>
    </row>
    <row r="9" spans="1:22" ht="15" x14ac:dyDescent="0.2">
      <c r="A9" s="35" t="s">
        <v>28</v>
      </c>
      <c r="B9" s="7">
        <v>748</v>
      </c>
      <c r="C9" s="63">
        <v>2</v>
      </c>
      <c r="D9" s="98">
        <v>4</v>
      </c>
      <c r="E9" s="38">
        <v>631</v>
      </c>
      <c r="F9" s="104">
        <v>1</v>
      </c>
      <c r="G9" s="98">
        <v>2</v>
      </c>
      <c r="H9" s="38">
        <v>128</v>
      </c>
      <c r="I9" s="98">
        <v>6.5</v>
      </c>
      <c r="J9" s="38"/>
      <c r="K9" s="98">
        <v>10</v>
      </c>
      <c r="L9" s="38"/>
      <c r="M9" s="112">
        <v>9.5</v>
      </c>
      <c r="N9" s="38"/>
      <c r="O9" s="98">
        <v>9.5</v>
      </c>
      <c r="P9" s="98">
        <f t="shared" si="1"/>
        <v>41.5</v>
      </c>
      <c r="Q9" s="116" t="s">
        <v>82</v>
      </c>
      <c r="R9" s="45">
        <f t="shared" si="0"/>
        <v>1507</v>
      </c>
      <c r="S9" s="16"/>
      <c r="T9" s="7">
        <f t="shared" si="2"/>
        <v>1507</v>
      </c>
      <c r="U9" s="10"/>
    </row>
    <row r="10" spans="1:22" ht="15.75" x14ac:dyDescent="0.25">
      <c r="A10" s="35" t="s">
        <v>29</v>
      </c>
      <c r="B10" s="7"/>
      <c r="C10" s="63"/>
      <c r="D10" s="98">
        <v>11</v>
      </c>
      <c r="E10" s="38"/>
      <c r="F10" s="104"/>
      <c r="G10" s="98">
        <v>10</v>
      </c>
      <c r="H10" s="38">
        <v>456</v>
      </c>
      <c r="I10" s="100">
        <v>2</v>
      </c>
      <c r="J10" s="38">
        <v>1009</v>
      </c>
      <c r="K10" s="100">
        <v>2</v>
      </c>
      <c r="L10" s="38">
        <v>1055</v>
      </c>
      <c r="M10" s="113">
        <v>4</v>
      </c>
      <c r="N10" s="38">
        <v>1794</v>
      </c>
      <c r="O10" s="100">
        <v>2</v>
      </c>
      <c r="P10" s="98">
        <f t="shared" si="1"/>
        <v>31</v>
      </c>
      <c r="Q10" s="115">
        <v>10</v>
      </c>
      <c r="R10" s="45">
        <f t="shared" si="0"/>
        <v>4314</v>
      </c>
      <c r="S10" s="89">
        <v>3</v>
      </c>
      <c r="T10" s="7">
        <f t="shared" si="2"/>
        <v>1465</v>
      </c>
      <c r="U10" s="10"/>
    </row>
    <row r="11" spans="1:22" ht="15.75" x14ac:dyDescent="0.25">
      <c r="A11" s="7" t="s">
        <v>22</v>
      </c>
      <c r="B11" s="7">
        <v>412</v>
      </c>
      <c r="C11" s="63">
        <v>9</v>
      </c>
      <c r="D11" s="99">
        <v>8</v>
      </c>
      <c r="E11" s="22">
        <v>30</v>
      </c>
      <c r="F11" s="105">
        <v>6</v>
      </c>
      <c r="G11" s="106">
        <v>7</v>
      </c>
      <c r="H11" s="22">
        <v>128</v>
      </c>
      <c r="I11" s="109">
        <v>6.5</v>
      </c>
      <c r="J11" s="22">
        <v>580</v>
      </c>
      <c r="K11" s="109">
        <v>3</v>
      </c>
      <c r="L11" s="22">
        <v>1079</v>
      </c>
      <c r="M11" s="100">
        <v>3</v>
      </c>
      <c r="N11" s="38">
        <v>463</v>
      </c>
      <c r="O11" s="100">
        <v>7</v>
      </c>
      <c r="P11" s="98">
        <f t="shared" si="1"/>
        <v>34.5</v>
      </c>
      <c r="Q11" s="115">
        <v>19.5</v>
      </c>
      <c r="R11" s="45">
        <f t="shared" si="0"/>
        <v>2692</v>
      </c>
      <c r="S11" s="89">
        <v>6</v>
      </c>
      <c r="T11" s="7">
        <f t="shared" si="2"/>
        <v>1150</v>
      </c>
      <c r="U11" s="10"/>
    </row>
    <row r="12" spans="1:22" s="6" customFormat="1" ht="15" x14ac:dyDescent="0.2">
      <c r="A12" s="7" t="s">
        <v>3</v>
      </c>
      <c r="B12" s="8">
        <v>657</v>
      </c>
      <c r="C12" s="101">
        <v>8</v>
      </c>
      <c r="D12" s="98">
        <v>7</v>
      </c>
      <c r="E12" s="7">
        <v>605</v>
      </c>
      <c r="F12" s="63">
        <v>4</v>
      </c>
      <c r="G12" s="106">
        <v>4</v>
      </c>
      <c r="H12" s="26"/>
      <c r="I12" s="110">
        <v>10.5</v>
      </c>
      <c r="J12" s="26">
        <v>249</v>
      </c>
      <c r="K12" s="112">
        <v>5</v>
      </c>
      <c r="L12" s="26"/>
      <c r="M12" s="112">
        <v>9.5</v>
      </c>
      <c r="N12" s="35"/>
      <c r="O12" s="114">
        <v>9.5</v>
      </c>
      <c r="P12" s="98">
        <f t="shared" si="1"/>
        <v>45.5</v>
      </c>
      <c r="Q12" s="116" t="s">
        <v>82</v>
      </c>
      <c r="R12" s="45">
        <f t="shared" si="0"/>
        <v>1511</v>
      </c>
      <c r="S12" s="90"/>
      <c r="T12" s="7">
        <f t="shared" si="2"/>
        <v>1511</v>
      </c>
      <c r="V12"/>
    </row>
    <row r="13" spans="1:22" s="6" customFormat="1" ht="15.75" x14ac:dyDescent="0.25">
      <c r="A13" s="35" t="s">
        <v>12</v>
      </c>
      <c r="B13" s="8">
        <v>16</v>
      </c>
      <c r="C13" s="101">
        <v>5</v>
      </c>
      <c r="D13" s="98">
        <v>10</v>
      </c>
      <c r="E13" s="7">
        <v>76</v>
      </c>
      <c r="F13" s="63">
        <v>2</v>
      </c>
      <c r="G13" s="107">
        <v>8</v>
      </c>
      <c r="H13" s="26">
        <v>2731</v>
      </c>
      <c r="I13" s="111">
        <v>1</v>
      </c>
      <c r="J13" s="26">
        <v>76</v>
      </c>
      <c r="K13" s="113">
        <v>7</v>
      </c>
      <c r="L13" s="26"/>
      <c r="M13" s="112">
        <v>9.5</v>
      </c>
      <c r="N13" s="35">
        <v>1151</v>
      </c>
      <c r="O13" s="100">
        <v>5</v>
      </c>
      <c r="P13" s="98">
        <f t="shared" si="1"/>
        <v>40.5</v>
      </c>
      <c r="Q13" s="117">
        <v>21</v>
      </c>
      <c r="R13" s="45">
        <f t="shared" si="0"/>
        <v>4050</v>
      </c>
      <c r="S13" s="89">
        <v>7</v>
      </c>
      <c r="T13" s="7">
        <f t="shared" si="2"/>
        <v>2899</v>
      </c>
      <c r="V13"/>
    </row>
    <row r="14" spans="1:22" s="6" customFormat="1" ht="15.75" x14ac:dyDescent="0.25">
      <c r="A14" s="44" t="s">
        <v>25</v>
      </c>
      <c r="B14" s="8">
        <v>65</v>
      </c>
      <c r="C14" s="101">
        <v>4</v>
      </c>
      <c r="D14" s="98">
        <v>9</v>
      </c>
      <c r="E14" s="7">
        <v>237</v>
      </c>
      <c r="F14" s="63">
        <v>5</v>
      </c>
      <c r="G14" s="107">
        <v>3</v>
      </c>
      <c r="H14" s="26">
        <v>15</v>
      </c>
      <c r="I14" s="112">
        <v>9</v>
      </c>
      <c r="J14" s="26">
        <v>20</v>
      </c>
      <c r="K14" s="113">
        <v>8</v>
      </c>
      <c r="L14" s="26">
        <v>156</v>
      </c>
      <c r="M14" s="113">
        <v>7</v>
      </c>
      <c r="N14" s="35">
        <v>1041</v>
      </c>
      <c r="O14" s="100">
        <v>6</v>
      </c>
      <c r="P14" s="98">
        <f t="shared" si="1"/>
        <v>42</v>
      </c>
      <c r="Q14" s="117">
        <v>24</v>
      </c>
      <c r="R14" s="45">
        <f t="shared" si="0"/>
        <v>1534</v>
      </c>
      <c r="S14" s="89">
        <v>8</v>
      </c>
      <c r="T14" s="7">
        <f t="shared" si="2"/>
        <v>337</v>
      </c>
      <c r="V14"/>
    </row>
    <row r="15" spans="1:22" s="6" customFormat="1" ht="15.75" x14ac:dyDescent="0.25">
      <c r="A15" s="7" t="s">
        <v>17</v>
      </c>
      <c r="B15" s="8">
        <v>794</v>
      </c>
      <c r="C15" s="101">
        <v>3</v>
      </c>
      <c r="D15" s="100">
        <v>2</v>
      </c>
      <c r="E15" s="7">
        <v>2151</v>
      </c>
      <c r="F15" s="63">
        <v>8</v>
      </c>
      <c r="G15" s="108">
        <v>1</v>
      </c>
      <c r="H15" s="26">
        <v>282</v>
      </c>
      <c r="I15" s="113">
        <v>4</v>
      </c>
      <c r="J15" s="26">
        <v>142</v>
      </c>
      <c r="K15" s="112">
        <v>6</v>
      </c>
      <c r="L15" s="26">
        <v>638</v>
      </c>
      <c r="M15" s="112">
        <v>5</v>
      </c>
      <c r="N15" s="35">
        <v>1643</v>
      </c>
      <c r="O15" s="100">
        <v>3</v>
      </c>
      <c r="P15" s="98">
        <f t="shared" si="1"/>
        <v>21</v>
      </c>
      <c r="Q15" s="117">
        <v>10</v>
      </c>
      <c r="R15" s="45">
        <f t="shared" si="0"/>
        <v>5650</v>
      </c>
      <c r="S15" s="89">
        <v>2</v>
      </c>
      <c r="T15" s="7">
        <f t="shared" si="2"/>
        <v>3369</v>
      </c>
      <c r="V15"/>
    </row>
    <row r="16" spans="1:22" s="6" customFormat="1" ht="15.75" x14ac:dyDescent="0.25">
      <c r="A16" s="7" t="s">
        <v>1</v>
      </c>
      <c r="B16" s="8">
        <v>741</v>
      </c>
      <c r="C16" s="101">
        <v>6</v>
      </c>
      <c r="D16" s="100">
        <v>3</v>
      </c>
      <c r="E16" s="7"/>
      <c r="F16" s="63"/>
      <c r="G16" s="106">
        <v>10</v>
      </c>
      <c r="H16" s="26">
        <v>20</v>
      </c>
      <c r="I16" s="113">
        <v>8</v>
      </c>
      <c r="J16" s="26"/>
      <c r="K16" s="112">
        <v>10</v>
      </c>
      <c r="L16" s="26">
        <v>1666</v>
      </c>
      <c r="M16" s="111">
        <v>1</v>
      </c>
      <c r="N16" s="35">
        <v>4565</v>
      </c>
      <c r="O16" s="97">
        <v>1</v>
      </c>
      <c r="P16" s="98">
        <f t="shared" si="1"/>
        <v>33</v>
      </c>
      <c r="Q16" s="117">
        <v>13</v>
      </c>
      <c r="R16" s="45">
        <f t="shared" si="0"/>
        <v>6992</v>
      </c>
      <c r="S16" s="89">
        <v>4</v>
      </c>
      <c r="T16" s="7">
        <f t="shared" si="2"/>
        <v>761</v>
      </c>
      <c r="V16"/>
    </row>
    <row r="17" spans="1:22" s="6" customFormat="1" ht="15" x14ac:dyDescent="0.2">
      <c r="A17" s="35" t="s">
        <v>16</v>
      </c>
      <c r="B17" s="8">
        <v>717</v>
      </c>
      <c r="C17" s="101">
        <v>10</v>
      </c>
      <c r="D17" s="98">
        <v>5</v>
      </c>
      <c r="E17" s="7"/>
      <c r="F17" s="63"/>
      <c r="G17" s="106">
        <v>10</v>
      </c>
      <c r="H17" s="26"/>
      <c r="I17" s="112">
        <v>10.5</v>
      </c>
      <c r="J17" s="26"/>
      <c r="K17" s="112">
        <v>10</v>
      </c>
      <c r="L17" s="26"/>
      <c r="M17" s="112">
        <v>9.5</v>
      </c>
      <c r="N17" s="35"/>
      <c r="O17" s="98">
        <v>9.5</v>
      </c>
      <c r="P17" s="98">
        <f t="shared" si="1"/>
        <v>54.5</v>
      </c>
      <c r="Q17" s="116" t="s">
        <v>83</v>
      </c>
      <c r="R17" s="45">
        <f>SUM(B17+E17+H17+J17+L17+N17)</f>
        <v>717</v>
      </c>
      <c r="S17" s="90"/>
      <c r="T17" s="7">
        <f>SUM(B17+E17+H17+J17)</f>
        <v>717</v>
      </c>
      <c r="V17"/>
    </row>
    <row r="18" spans="1:22" s="6" customFormat="1" ht="15.75" x14ac:dyDescent="0.25">
      <c r="A18" s="87"/>
      <c r="B18" s="53" t="s">
        <v>48</v>
      </c>
      <c r="C18" s="53"/>
      <c r="D18" s="76"/>
      <c r="E18" s="53" t="s">
        <v>21</v>
      </c>
      <c r="F18" s="64"/>
      <c r="G18" s="43"/>
      <c r="H18" s="68" t="s">
        <v>48</v>
      </c>
      <c r="I18" s="69"/>
      <c r="J18" s="68" t="s">
        <v>21</v>
      </c>
      <c r="K18" s="69"/>
      <c r="L18" s="68" t="s">
        <v>48</v>
      </c>
      <c r="M18" s="69"/>
      <c r="N18" s="68" t="s">
        <v>21</v>
      </c>
      <c r="O18" s="77"/>
      <c r="P18" s="77"/>
      <c r="Q18" s="78"/>
      <c r="R18" s="79" t="s">
        <v>11</v>
      </c>
      <c r="S18" s="46"/>
      <c r="T18" s="7"/>
      <c r="V18"/>
    </row>
    <row r="19" spans="1:22" ht="15" x14ac:dyDescent="0.2">
      <c r="A19" s="7"/>
      <c r="B19" s="7">
        <f>SUM(B7:B17)</f>
        <v>6377</v>
      </c>
      <c r="C19" s="7"/>
      <c r="D19" s="7"/>
      <c r="E19" s="7">
        <f>SUM(E7:E17)</f>
        <v>4179</v>
      </c>
      <c r="F19" s="7"/>
      <c r="G19" s="7"/>
      <c r="H19" s="7">
        <f>SUM(H7:H17)</f>
        <v>4349</v>
      </c>
      <c r="I19" s="7"/>
      <c r="J19" s="7">
        <f>SUM(J7:J17)</f>
        <v>6399</v>
      </c>
      <c r="K19" s="7"/>
      <c r="L19" s="7">
        <f>SUM(L7:L17)</f>
        <v>6691</v>
      </c>
      <c r="M19" s="7"/>
      <c r="N19" s="7">
        <f>SUM(N7:N17)</f>
        <v>12167</v>
      </c>
      <c r="O19" s="7"/>
      <c r="P19" s="7"/>
      <c r="Q19" s="21"/>
      <c r="R19" s="47">
        <f>SUM(R7:R17)</f>
        <v>40162</v>
      </c>
      <c r="S19" s="2"/>
      <c r="T19" s="2"/>
    </row>
    <row r="20" spans="1:22" ht="15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52"/>
      <c r="T20" s="52"/>
    </row>
    <row r="21" spans="1:22" ht="15" x14ac:dyDescent="0.2">
      <c r="A21" s="10" t="s">
        <v>39</v>
      </c>
      <c r="B21" s="10"/>
      <c r="C21" s="10"/>
      <c r="D21" s="34"/>
      <c r="E21" s="10"/>
      <c r="F21" s="10"/>
      <c r="G21" s="10"/>
      <c r="H21" s="10"/>
      <c r="I21" s="34"/>
      <c r="J21" s="10"/>
      <c r="K21" s="34"/>
      <c r="L21" s="10"/>
      <c r="M21" s="34"/>
      <c r="N21" s="10"/>
      <c r="O21" s="34"/>
      <c r="P21" s="10"/>
      <c r="Q21" s="10"/>
      <c r="R21" s="10"/>
    </row>
    <row r="22" spans="1:22" ht="15" x14ac:dyDescent="0.2">
      <c r="A22" s="10" t="s">
        <v>33</v>
      </c>
      <c r="B22" s="10"/>
      <c r="C22" s="10"/>
      <c r="D22" s="34"/>
      <c r="E22" s="10"/>
      <c r="F22" s="10"/>
      <c r="G22" s="10"/>
      <c r="H22" s="10"/>
      <c r="I22" s="34"/>
      <c r="J22" s="10"/>
      <c r="K22" s="34"/>
      <c r="L22" s="10"/>
      <c r="M22" s="34"/>
      <c r="N22" s="10"/>
      <c r="O22" s="34"/>
      <c r="P22" s="10"/>
      <c r="Q22" s="10"/>
      <c r="R22" s="10"/>
    </row>
    <row r="23" spans="1:22" ht="15" x14ac:dyDescent="0.2">
      <c r="A23" s="10" t="s">
        <v>40</v>
      </c>
      <c r="B23" s="10"/>
      <c r="C23" s="10"/>
      <c r="D23" s="34"/>
      <c r="E23" s="10"/>
      <c r="F23" s="10"/>
      <c r="G23" s="10"/>
      <c r="H23" s="10"/>
    </row>
    <row r="24" spans="1:22" ht="15" x14ac:dyDescent="0.2">
      <c r="A24" s="10"/>
      <c r="B24" s="10"/>
      <c r="C24" s="10"/>
      <c r="D24" s="34"/>
      <c r="E24" s="10"/>
      <c r="F24" s="10"/>
      <c r="G24" s="10"/>
      <c r="H24" s="10"/>
    </row>
    <row r="26" spans="1:22" s="10" customFormat="1" ht="15.75" x14ac:dyDescent="0.25">
      <c r="A26" s="118" t="s">
        <v>54</v>
      </c>
      <c r="B26" s="118"/>
      <c r="C26" s="118"/>
      <c r="D26" s="119"/>
      <c r="E26" s="118" t="s">
        <v>55</v>
      </c>
      <c r="F26" s="118"/>
      <c r="G26" s="118"/>
      <c r="H26" s="119" t="s">
        <v>56</v>
      </c>
      <c r="I26" s="34"/>
      <c r="K26" s="34"/>
      <c r="M26" s="34"/>
      <c r="O26" s="34"/>
    </row>
    <row r="27" spans="1:22" s="10" customFormat="1" ht="15" x14ac:dyDescent="0.2">
      <c r="A27" s="7" t="s">
        <v>32</v>
      </c>
      <c r="B27" s="7" t="s">
        <v>57</v>
      </c>
      <c r="C27" s="7"/>
      <c r="D27" s="25"/>
      <c r="E27" s="7" t="s">
        <v>58</v>
      </c>
      <c r="F27" s="7"/>
      <c r="G27" s="7"/>
      <c r="H27" s="25" t="s">
        <v>59</v>
      </c>
      <c r="I27" s="34"/>
      <c r="K27" s="34"/>
      <c r="M27" s="34"/>
      <c r="O27" s="34"/>
    </row>
    <row r="28" spans="1:22" s="10" customFormat="1" ht="15" x14ac:dyDescent="0.2">
      <c r="A28" s="7"/>
      <c r="B28" s="7" t="s">
        <v>34</v>
      </c>
      <c r="C28" s="7"/>
      <c r="D28" s="25"/>
      <c r="E28" s="7" t="s">
        <v>60</v>
      </c>
      <c r="F28" s="7"/>
      <c r="G28" s="7"/>
      <c r="H28" s="25" t="s">
        <v>61</v>
      </c>
      <c r="I28" s="34"/>
      <c r="K28" s="34"/>
      <c r="M28" s="34"/>
      <c r="O28" s="34"/>
    </row>
    <row r="29" spans="1:22" s="10" customFormat="1" ht="15" x14ac:dyDescent="0.2">
      <c r="A29" s="7"/>
      <c r="B29" s="7" t="s">
        <v>62</v>
      </c>
      <c r="C29" s="7"/>
      <c r="D29" s="25"/>
      <c r="E29" s="7" t="s">
        <v>63</v>
      </c>
      <c r="F29" s="7"/>
      <c r="G29" s="7"/>
      <c r="H29" s="25" t="s">
        <v>64</v>
      </c>
      <c r="I29" s="34"/>
      <c r="K29" s="34"/>
      <c r="M29" s="34"/>
      <c r="O29" s="34"/>
    </row>
    <row r="30" spans="1:22" s="10" customFormat="1" ht="15" x14ac:dyDescent="0.2">
      <c r="A30" s="7"/>
      <c r="B30" s="7" t="s">
        <v>65</v>
      </c>
      <c r="C30" s="7"/>
      <c r="D30" s="25"/>
      <c r="E30" s="7" t="s">
        <v>66</v>
      </c>
      <c r="F30" s="7"/>
      <c r="G30" s="7"/>
      <c r="H30" s="25" t="s">
        <v>67</v>
      </c>
      <c r="I30" s="34"/>
      <c r="K30" s="34"/>
      <c r="M30" s="34"/>
      <c r="O30" s="34"/>
    </row>
    <row r="31" spans="1:22" s="10" customFormat="1" ht="15" x14ac:dyDescent="0.2">
      <c r="A31" s="7"/>
      <c r="B31" s="7" t="s">
        <v>6</v>
      </c>
      <c r="C31" s="7"/>
      <c r="D31" s="25"/>
      <c r="E31" s="7" t="s">
        <v>68</v>
      </c>
      <c r="F31" s="7"/>
      <c r="G31" s="7"/>
      <c r="H31" s="25" t="s">
        <v>69</v>
      </c>
      <c r="I31" s="34"/>
      <c r="K31" s="34"/>
      <c r="M31" s="34"/>
      <c r="O31" s="34"/>
    </row>
    <row r="32" spans="1:22" s="10" customFormat="1" ht="15" x14ac:dyDescent="0.2">
      <c r="A32" s="7"/>
      <c r="B32" s="7" t="s">
        <v>22</v>
      </c>
      <c r="C32" s="7"/>
      <c r="D32" s="25"/>
      <c r="E32" s="7" t="s">
        <v>70</v>
      </c>
      <c r="F32" s="7"/>
      <c r="G32" s="7"/>
      <c r="H32" s="25" t="s">
        <v>71</v>
      </c>
      <c r="I32" s="34"/>
      <c r="K32" s="34"/>
      <c r="M32" s="34"/>
      <c r="O32" s="34"/>
    </row>
    <row r="33" spans="1:15" s="10" customFormat="1" ht="15" x14ac:dyDescent="0.2">
      <c r="A33" s="7"/>
      <c r="B33" s="7" t="s">
        <v>12</v>
      </c>
      <c r="C33" s="7"/>
      <c r="D33" s="25"/>
      <c r="E33" s="7" t="s">
        <v>72</v>
      </c>
      <c r="F33" s="7"/>
      <c r="G33" s="7"/>
      <c r="H33" s="25" t="s">
        <v>73</v>
      </c>
      <c r="I33" s="34"/>
      <c r="K33" s="34"/>
      <c r="M33" s="34"/>
      <c r="O33" s="34"/>
    </row>
    <row r="34" spans="1:15" s="10" customFormat="1" ht="15" x14ac:dyDescent="0.2">
      <c r="A34" s="7"/>
      <c r="B34" s="7" t="s">
        <v>25</v>
      </c>
      <c r="C34" s="7"/>
      <c r="D34" s="25"/>
      <c r="E34" s="7" t="s">
        <v>74</v>
      </c>
      <c r="F34" s="7"/>
      <c r="G34" s="7"/>
      <c r="H34" s="25" t="s">
        <v>75</v>
      </c>
      <c r="I34" s="34"/>
      <c r="K34" s="34"/>
      <c r="M34" s="34"/>
      <c r="O34" s="34"/>
    </row>
    <row r="35" spans="1:15" s="10" customFormat="1" ht="15" x14ac:dyDescent="0.2">
      <c r="A35" s="7"/>
      <c r="B35" s="7"/>
      <c r="C35" s="7"/>
      <c r="D35" s="25"/>
      <c r="E35" s="7"/>
      <c r="F35" s="7"/>
      <c r="G35" s="7"/>
      <c r="H35" s="25"/>
      <c r="I35" s="34"/>
      <c r="K35" s="34"/>
      <c r="M35" s="34"/>
      <c r="O35" s="34"/>
    </row>
    <row r="36" spans="1:15" s="10" customFormat="1" ht="15" x14ac:dyDescent="0.2">
      <c r="A36" s="7" t="s">
        <v>9</v>
      </c>
      <c r="B36" s="7" t="s">
        <v>34</v>
      </c>
      <c r="C36" s="7"/>
      <c r="D36" s="25"/>
      <c r="E36" s="7"/>
      <c r="F36" s="7"/>
      <c r="G36" s="7"/>
      <c r="H36" s="25" t="s">
        <v>76</v>
      </c>
      <c r="I36" s="34"/>
      <c r="K36" s="34"/>
      <c r="M36" s="34"/>
      <c r="O36" s="34"/>
    </row>
    <row r="37" spans="1:15" s="10" customFormat="1" ht="15" x14ac:dyDescent="0.2">
      <c r="A37" s="7"/>
      <c r="B37" s="7"/>
      <c r="C37" s="7"/>
      <c r="D37" s="25"/>
      <c r="E37" s="7"/>
      <c r="F37" s="7"/>
      <c r="G37" s="7"/>
      <c r="H37" s="7"/>
      <c r="I37" s="34"/>
      <c r="K37" s="34"/>
      <c r="M37" s="34"/>
      <c r="O37" s="34"/>
    </row>
    <row r="38" spans="1:15" s="10" customFormat="1" ht="15" x14ac:dyDescent="0.2">
      <c r="A38" s="7" t="s">
        <v>77</v>
      </c>
      <c r="B38" s="7" t="s">
        <v>34</v>
      </c>
      <c r="C38" s="7"/>
      <c r="D38" s="25"/>
      <c r="E38" s="7" t="s">
        <v>78</v>
      </c>
      <c r="F38" s="7"/>
      <c r="G38" s="7"/>
      <c r="H38" s="7"/>
      <c r="I38" s="34"/>
      <c r="K38" s="34"/>
      <c r="M38" s="34"/>
      <c r="O38" s="34"/>
    </row>
    <row r="39" spans="1:15" s="10" customFormat="1" ht="15" x14ac:dyDescent="0.2">
      <c r="A39" s="7" t="s">
        <v>7</v>
      </c>
      <c r="B39" s="7" t="s">
        <v>57</v>
      </c>
      <c r="C39" s="7"/>
      <c r="D39" s="25"/>
      <c r="E39" s="7" t="s">
        <v>79</v>
      </c>
      <c r="F39" s="7"/>
      <c r="G39" s="7"/>
      <c r="H39" s="7"/>
      <c r="I39" s="34"/>
      <c r="K39" s="34"/>
      <c r="M39" s="34"/>
      <c r="O39" s="34"/>
    </row>
    <row r="40" spans="1:15" s="10" customFormat="1" ht="15" x14ac:dyDescent="0.2">
      <c r="A40" s="7" t="s">
        <v>8</v>
      </c>
      <c r="B40" s="7" t="s">
        <v>15</v>
      </c>
      <c r="C40" s="7"/>
      <c r="D40" s="25"/>
      <c r="E40" s="7" t="s">
        <v>80</v>
      </c>
      <c r="F40" s="7"/>
      <c r="G40" s="7"/>
      <c r="H40" s="7"/>
      <c r="I40" s="34"/>
      <c r="K40" s="34"/>
      <c r="M40" s="34"/>
      <c r="O40" s="34"/>
    </row>
    <row r="41" spans="1:15" s="10" customFormat="1" ht="15" x14ac:dyDescent="0.2">
      <c r="A41" s="7" t="s">
        <v>13</v>
      </c>
      <c r="B41" s="7" t="s">
        <v>14</v>
      </c>
      <c r="C41" s="7"/>
      <c r="D41" s="25"/>
      <c r="E41" s="7" t="s">
        <v>81</v>
      </c>
      <c r="F41" s="7"/>
      <c r="G41" s="7"/>
      <c r="H41" s="7"/>
      <c r="I41" s="34"/>
      <c r="K41" s="34"/>
      <c r="M41" s="34"/>
      <c r="O41" s="34"/>
    </row>
  </sheetData>
  <sortState ref="A4:A16">
    <sortCondition ref="A3"/>
  </sortState>
  <phoneticPr fontId="0" type="noConversion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I34" sqref="I34"/>
    </sheetView>
  </sheetViews>
  <sheetFormatPr defaultRowHeight="15" x14ac:dyDescent="0.2"/>
  <cols>
    <col min="1" max="1" width="19.140625" customWidth="1"/>
    <col min="2" max="2" width="20.140625" style="10" customWidth="1"/>
    <col min="3" max="3" width="8.28515625" style="16" customWidth="1"/>
    <col min="4" max="4" width="15" style="10" customWidth="1"/>
    <col min="5" max="5" width="10.140625" customWidth="1"/>
    <col min="6" max="6" width="15.28515625" style="10" customWidth="1"/>
    <col min="7" max="7" width="11" customWidth="1"/>
    <col min="8" max="8" width="8.85546875" customWidth="1"/>
    <col min="9" max="9" width="9.42578125" customWidth="1"/>
    <col min="10" max="10" width="10.28515625" style="10" customWidth="1"/>
    <col min="11" max="11" width="10.28515625" customWidth="1"/>
    <col min="12" max="12" width="9.7109375" customWidth="1"/>
    <col min="13" max="13" width="10.28515625" customWidth="1"/>
    <col min="14" max="14" width="10.5703125" customWidth="1"/>
    <col min="15" max="15" width="6" customWidth="1"/>
    <col min="17" max="17" width="11.42578125" style="16" customWidth="1"/>
  </cols>
  <sheetData>
    <row r="1" spans="1:25" x14ac:dyDescent="0.2">
      <c r="A1" s="82"/>
      <c r="B1" s="83"/>
      <c r="C1" s="84"/>
      <c r="D1" s="83"/>
      <c r="E1" s="82"/>
      <c r="F1" s="83"/>
      <c r="G1" s="82"/>
      <c r="H1" s="82"/>
      <c r="I1" s="82"/>
      <c r="J1" s="85"/>
      <c r="K1" s="86"/>
      <c r="L1" s="82"/>
      <c r="M1" s="82"/>
      <c r="Q1"/>
    </row>
    <row r="2" spans="1:25" ht="15.75" x14ac:dyDescent="0.25">
      <c r="A2" s="18" t="s">
        <v>31</v>
      </c>
      <c r="B2" s="27"/>
      <c r="C2" s="19"/>
      <c r="D2" s="28"/>
      <c r="E2" s="4"/>
      <c r="F2" s="28"/>
      <c r="G2" s="4"/>
      <c r="H2" s="4"/>
      <c r="I2" s="4"/>
      <c r="J2" s="7"/>
      <c r="K2" s="2"/>
      <c r="L2" s="4"/>
      <c r="M2" s="4"/>
      <c r="Q2"/>
    </row>
    <row r="3" spans="1:25" ht="15.75" x14ac:dyDescent="0.25">
      <c r="A3" s="3"/>
      <c r="B3" s="33">
        <v>1</v>
      </c>
      <c r="C3" s="19"/>
      <c r="D3" s="33">
        <v>2</v>
      </c>
      <c r="E3" s="19"/>
      <c r="F3" s="58">
        <v>3</v>
      </c>
      <c r="G3" s="4"/>
      <c r="H3" s="4"/>
      <c r="I3" s="4"/>
      <c r="J3" s="7"/>
      <c r="K3" s="2"/>
      <c r="L3" s="40"/>
      <c r="M3" s="4"/>
      <c r="Q3"/>
    </row>
    <row r="4" spans="1:25" ht="15.75" x14ac:dyDescent="0.25">
      <c r="A4" s="60"/>
      <c r="B4" s="7"/>
      <c r="C4" s="15"/>
      <c r="D4" s="7"/>
      <c r="E4" s="2"/>
      <c r="F4" s="7"/>
      <c r="G4" s="2"/>
      <c r="H4" s="92" t="s">
        <v>27</v>
      </c>
      <c r="I4" s="94"/>
      <c r="J4" s="63"/>
      <c r="K4" s="58" t="s">
        <v>47</v>
      </c>
      <c r="L4" s="81" t="s">
        <v>46</v>
      </c>
      <c r="M4" s="32" t="s">
        <v>45</v>
      </c>
      <c r="Q4"/>
    </row>
    <row r="5" spans="1:25" ht="15.75" x14ac:dyDescent="0.25">
      <c r="A5" s="18" t="s">
        <v>0</v>
      </c>
      <c r="B5" s="33" t="s">
        <v>42</v>
      </c>
      <c r="C5" s="32" t="s">
        <v>43</v>
      </c>
      <c r="D5" s="33" t="s">
        <v>20</v>
      </c>
      <c r="E5" s="32" t="s">
        <v>41</v>
      </c>
      <c r="F5" s="33" t="s">
        <v>7</v>
      </c>
      <c r="G5" s="59" t="s">
        <v>44</v>
      </c>
      <c r="H5" s="92" t="s">
        <v>26</v>
      </c>
      <c r="I5" s="93"/>
      <c r="J5" s="33" t="s">
        <v>2</v>
      </c>
      <c r="K5" s="33" t="s">
        <v>38</v>
      </c>
      <c r="L5" s="32" t="s">
        <v>38</v>
      </c>
      <c r="M5" s="33" t="s">
        <v>38</v>
      </c>
      <c r="Q5"/>
    </row>
    <row r="6" spans="1:25" ht="15.75" x14ac:dyDescent="0.25">
      <c r="A6" s="18"/>
      <c r="B6" s="61">
        <v>45060</v>
      </c>
      <c r="D6" s="61">
        <v>45109</v>
      </c>
      <c r="E6" s="16"/>
      <c r="F6" s="61">
        <v>45137</v>
      </c>
      <c r="G6" s="16"/>
      <c r="H6" s="95">
        <v>45166</v>
      </c>
      <c r="I6" s="93"/>
      <c r="J6" s="33"/>
      <c r="K6" s="33"/>
      <c r="L6" s="32"/>
      <c r="M6" s="33"/>
      <c r="Q6"/>
    </row>
    <row r="7" spans="1:25" ht="15.75" x14ac:dyDescent="0.25">
      <c r="A7" s="18"/>
      <c r="B7" s="27" t="s">
        <v>10</v>
      </c>
      <c r="C7" s="33" t="s">
        <v>38</v>
      </c>
      <c r="D7" s="27" t="s">
        <v>10</v>
      </c>
      <c r="E7" s="33" t="s">
        <v>38</v>
      </c>
      <c r="F7" s="27" t="s">
        <v>10</v>
      </c>
      <c r="G7" s="127" t="s">
        <v>38</v>
      </c>
      <c r="H7" s="29"/>
      <c r="I7" s="29"/>
      <c r="J7" s="57" t="s">
        <v>10</v>
      </c>
      <c r="K7" s="65"/>
      <c r="L7" s="41"/>
      <c r="M7" s="42"/>
      <c r="Q7"/>
    </row>
    <row r="8" spans="1:25" ht="15.75" x14ac:dyDescent="0.25">
      <c r="A8" s="18"/>
      <c r="B8" s="27"/>
      <c r="C8" s="33"/>
      <c r="D8" s="27"/>
      <c r="E8" s="33"/>
      <c r="F8" s="27"/>
      <c r="G8" s="127"/>
      <c r="H8" s="29"/>
      <c r="I8" s="29"/>
      <c r="J8" s="57"/>
      <c r="K8" s="65"/>
      <c r="L8" s="41"/>
      <c r="M8" s="42"/>
      <c r="Q8"/>
    </row>
    <row r="9" spans="1:25" x14ac:dyDescent="0.2">
      <c r="A9" s="7" t="s">
        <v>6</v>
      </c>
      <c r="B9" s="66"/>
      <c r="C9" s="120">
        <v>11</v>
      </c>
      <c r="D9" s="64">
        <v>233</v>
      </c>
      <c r="E9" s="120">
        <v>3</v>
      </c>
      <c r="F9" s="66">
        <v>128</v>
      </c>
      <c r="G9" s="128">
        <v>9</v>
      </c>
      <c r="H9" s="67"/>
      <c r="I9" s="67"/>
      <c r="J9" s="64">
        <f>SUM(B9+D9+F9)</f>
        <v>361</v>
      </c>
      <c r="K9" s="130">
        <f>SUM(C9+E9+G9)</f>
        <v>23</v>
      </c>
      <c r="L9" s="120">
        <v>21.5</v>
      </c>
      <c r="M9" s="120">
        <f>SUM(K9:L9)</f>
        <v>44.5</v>
      </c>
      <c r="Q9"/>
    </row>
    <row r="10" spans="1:25" x14ac:dyDescent="0.2">
      <c r="A10" s="49" t="s">
        <v>28</v>
      </c>
      <c r="B10" s="68">
        <v>0</v>
      </c>
      <c r="C10" s="121">
        <v>8</v>
      </c>
      <c r="D10" s="68">
        <v>0</v>
      </c>
      <c r="E10" s="112">
        <v>7</v>
      </c>
      <c r="F10" s="66">
        <v>379</v>
      </c>
      <c r="G10" s="121">
        <v>7</v>
      </c>
      <c r="H10" s="70"/>
      <c r="I10" s="70"/>
      <c r="J10" s="64">
        <f t="shared" ref="J10:K20" si="0">SUM(B10+D10+F10)</f>
        <v>379</v>
      </c>
      <c r="K10" s="130">
        <f t="shared" si="0"/>
        <v>22</v>
      </c>
      <c r="L10" s="120"/>
      <c r="M10" s="132">
        <f t="shared" ref="M10:M20" si="1">SUM(K10:L10)</f>
        <v>22</v>
      </c>
      <c r="Q10"/>
    </row>
    <row r="11" spans="1:25" x14ac:dyDescent="0.2">
      <c r="A11" s="35" t="s">
        <v>24</v>
      </c>
      <c r="B11" s="53">
        <v>120</v>
      </c>
      <c r="C11" s="122">
        <v>4</v>
      </c>
      <c r="D11" s="64">
        <v>191</v>
      </c>
      <c r="E11" s="120">
        <v>4</v>
      </c>
      <c r="F11" s="64">
        <v>734</v>
      </c>
      <c r="G11" s="121">
        <v>6</v>
      </c>
      <c r="H11" s="70"/>
      <c r="I11" s="70"/>
      <c r="J11" s="64">
        <f t="shared" si="0"/>
        <v>1045</v>
      </c>
      <c r="K11" s="131">
        <f t="shared" si="0"/>
        <v>14</v>
      </c>
      <c r="L11" s="120">
        <v>31</v>
      </c>
      <c r="M11" s="120">
        <f t="shared" si="1"/>
        <v>45</v>
      </c>
      <c r="Q11"/>
    </row>
    <row r="12" spans="1:25" x14ac:dyDescent="0.2">
      <c r="A12" s="48" t="s">
        <v>3</v>
      </c>
      <c r="B12" s="53">
        <v>0</v>
      </c>
      <c r="C12" s="123">
        <v>8</v>
      </c>
      <c r="D12" s="64"/>
      <c r="E12" s="121">
        <v>9.5</v>
      </c>
      <c r="F12" s="64"/>
      <c r="G12" s="120">
        <v>11</v>
      </c>
      <c r="H12" s="39"/>
      <c r="I12" s="39"/>
      <c r="J12" s="64">
        <f t="shared" si="0"/>
        <v>0</v>
      </c>
      <c r="K12" s="130">
        <f t="shared" si="0"/>
        <v>28.5</v>
      </c>
      <c r="L12" s="120"/>
      <c r="M12" s="132">
        <f t="shared" si="1"/>
        <v>28.5</v>
      </c>
      <c r="Q12"/>
    </row>
    <row r="13" spans="1:25" ht="15.75" x14ac:dyDescent="0.25">
      <c r="A13" s="7" t="s">
        <v>14</v>
      </c>
      <c r="B13" s="53">
        <v>104</v>
      </c>
      <c r="C13" s="123">
        <v>5</v>
      </c>
      <c r="D13" s="64"/>
      <c r="E13" s="125">
        <v>9.5</v>
      </c>
      <c r="F13" s="64">
        <v>4980</v>
      </c>
      <c r="G13" s="129">
        <v>1</v>
      </c>
      <c r="H13" s="39"/>
      <c r="I13" s="39"/>
      <c r="J13" s="64">
        <f t="shared" si="0"/>
        <v>5084</v>
      </c>
      <c r="K13" s="130">
        <f t="shared" si="0"/>
        <v>15.5</v>
      </c>
      <c r="L13" s="120">
        <v>21.5</v>
      </c>
      <c r="M13" s="120">
        <f t="shared" si="1"/>
        <v>37</v>
      </c>
      <c r="Q13"/>
    </row>
    <row r="14" spans="1:25" x14ac:dyDescent="0.2">
      <c r="A14" s="35" t="s">
        <v>12</v>
      </c>
      <c r="B14" s="64">
        <v>0</v>
      </c>
      <c r="C14" s="123">
        <v>8</v>
      </c>
      <c r="D14" s="53"/>
      <c r="E14" s="125">
        <v>9.5</v>
      </c>
      <c r="F14" s="64">
        <v>86</v>
      </c>
      <c r="G14" s="120">
        <v>9</v>
      </c>
      <c r="H14" s="39"/>
      <c r="I14" s="39"/>
      <c r="J14" s="64">
        <f t="shared" si="0"/>
        <v>86</v>
      </c>
      <c r="K14" s="130">
        <f t="shared" si="0"/>
        <v>26.5</v>
      </c>
      <c r="L14" s="120">
        <v>40.5</v>
      </c>
      <c r="M14" s="120">
        <f t="shared" si="1"/>
        <v>67</v>
      </c>
      <c r="Q14"/>
    </row>
    <row r="15" spans="1:25" ht="15.75" x14ac:dyDescent="0.25">
      <c r="A15" s="7" t="s">
        <v>17</v>
      </c>
      <c r="B15" s="64">
        <v>4700</v>
      </c>
      <c r="C15" s="124">
        <v>1</v>
      </c>
      <c r="D15" s="53">
        <v>104</v>
      </c>
      <c r="E15" s="125">
        <v>6</v>
      </c>
      <c r="F15" s="64">
        <v>1079</v>
      </c>
      <c r="G15" s="120">
        <v>3</v>
      </c>
      <c r="H15" s="39"/>
      <c r="I15" s="39"/>
      <c r="J15" s="64">
        <f t="shared" si="0"/>
        <v>5883</v>
      </c>
      <c r="K15" s="130">
        <f t="shared" si="0"/>
        <v>10</v>
      </c>
      <c r="L15" s="120">
        <v>21</v>
      </c>
      <c r="M15" s="120">
        <f t="shared" si="1"/>
        <v>31</v>
      </c>
      <c r="S15" s="12"/>
      <c r="Y15" s="1"/>
    </row>
    <row r="16" spans="1:25" ht="15.75" x14ac:dyDescent="0.25">
      <c r="A16" s="48" t="s">
        <v>15</v>
      </c>
      <c r="B16" s="64">
        <v>2806</v>
      </c>
      <c r="C16" s="123">
        <v>2</v>
      </c>
      <c r="D16" s="53">
        <v>2050</v>
      </c>
      <c r="E16" s="126">
        <v>1</v>
      </c>
      <c r="F16" s="64">
        <v>2002</v>
      </c>
      <c r="G16" s="120">
        <v>2</v>
      </c>
      <c r="H16" s="39"/>
      <c r="I16" s="39"/>
      <c r="J16" s="64">
        <f t="shared" si="0"/>
        <v>6858</v>
      </c>
      <c r="K16" s="130">
        <f t="shared" si="0"/>
        <v>5</v>
      </c>
      <c r="L16" s="99"/>
      <c r="M16" s="132"/>
    </row>
    <row r="17" spans="1:20" x14ac:dyDescent="0.2">
      <c r="A17" s="48" t="s">
        <v>16</v>
      </c>
      <c r="B17" s="64">
        <v>440</v>
      </c>
      <c r="C17" s="123">
        <v>3</v>
      </c>
      <c r="D17" s="53">
        <v>130</v>
      </c>
      <c r="E17" s="125">
        <v>5</v>
      </c>
      <c r="F17" s="64"/>
      <c r="G17" s="120">
        <v>11</v>
      </c>
      <c r="H17" s="39"/>
      <c r="I17" s="39"/>
      <c r="J17" s="64">
        <f t="shared" si="0"/>
        <v>570</v>
      </c>
      <c r="K17" s="130">
        <f t="shared" si="0"/>
        <v>19</v>
      </c>
      <c r="L17" s="99"/>
      <c r="M17" s="120"/>
      <c r="Q17"/>
      <c r="T17" s="16"/>
    </row>
    <row r="18" spans="1:20" x14ac:dyDescent="0.2">
      <c r="A18" s="7" t="s">
        <v>25</v>
      </c>
      <c r="B18" s="64">
        <v>0</v>
      </c>
      <c r="C18" s="99">
        <v>8</v>
      </c>
      <c r="D18" s="64"/>
      <c r="E18" s="99">
        <v>9.5</v>
      </c>
      <c r="F18" s="64"/>
      <c r="G18" s="99">
        <v>11</v>
      </c>
      <c r="H18" s="54"/>
      <c r="I18" s="54"/>
      <c r="J18" s="64">
        <f t="shared" si="0"/>
        <v>0</v>
      </c>
      <c r="K18" s="130">
        <f t="shared" si="0"/>
        <v>28.5</v>
      </c>
      <c r="L18" s="120">
        <v>42</v>
      </c>
      <c r="M18" s="120">
        <f t="shared" si="1"/>
        <v>70.5</v>
      </c>
      <c r="Q18"/>
      <c r="T18" s="20"/>
    </row>
    <row r="19" spans="1:20" x14ac:dyDescent="0.2">
      <c r="A19" s="7" t="s">
        <v>1</v>
      </c>
      <c r="B19" s="64">
        <v>0</v>
      </c>
      <c r="C19" s="99">
        <v>8</v>
      </c>
      <c r="D19" s="64">
        <v>780</v>
      </c>
      <c r="E19" s="99">
        <v>2</v>
      </c>
      <c r="F19" s="64">
        <v>1051</v>
      </c>
      <c r="G19" s="99">
        <v>4</v>
      </c>
      <c r="H19" s="54"/>
      <c r="I19" s="54"/>
      <c r="J19" s="64">
        <f t="shared" si="0"/>
        <v>1831</v>
      </c>
      <c r="K19" s="131">
        <f t="shared" si="0"/>
        <v>14</v>
      </c>
      <c r="L19" s="120">
        <v>34</v>
      </c>
      <c r="M19" s="120">
        <f t="shared" si="1"/>
        <v>48</v>
      </c>
      <c r="N19" s="11"/>
      <c r="O19" s="11"/>
      <c r="P19" s="11"/>
      <c r="Q19" s="11"/>
      <c r="R19" s="11"/>
      <c r="T19" s="12"/>
    </row>
    <row r="20" spans="1:20" x14ac:dyDescent="0.2">
      <c r="A20" s="7" t="s">
        <v>22</v>
      </c>
      <c r="B20" s="64"/>
      <c r="C20" s="99">
        <v>11</v>
      </c>
      <c r="D20" s="64"/>
      <c r="E20" s="99">
        <v>9.5</v>
      </c>
      <c r="F20" s="64">
        <v>745</v>
      </c>
      <c r="G20" s="99">
        <v>5</v>
      </c>
      <c r="H20" s="54"/>
      <c r="I20" s="54"/>
      <c r="J20" s="64">
        <f t="shared" si="0"/>
        <v>745</v>
      </c>
      <c r="K20" s="130">
        <f t="shared" si="0"/>
        <v>25.5</v>
      </c>
      <c r="L20" s="120">
        <v>34.5</v>
      </c>
      <c r="M20" s="120">
        <f t="shared" si="1"/>
        <v>60</v>
      </c>
      <c r="N20" s="23"/>
      <c r="O20" s="23"/>
      <c r="P20" s="23"/>
      <c r="Q20" s="23"/>
      <c r="R20" s="11"/>
      <c r="T20" s="12"/>
    </row>
    <row r="21" spans="1:20" x14ac:dyDescent="0.2">
      <c r="A21" s="7"/>
      <c r="B21" s="64"/>
      <c r="C21" s="71"/>
      <c r="D21" s="64"/>
      <c r="E21" s="64"/>
      <c r="F21" s="64"/>
      <c r="G21" s="72"/>
      <c r="H21" s="54"/>
      <c r="I21" s="54"/>
      <c r="J21" s="64"/>
      <c r="K21" s="65"/>
      <c r="L21" s="66"/>
      <c r="M21" s="39"/>
      <c r="N21" s="11"/>
      <c r="O21" s="11"/>
      <c r="P21" s="11"/>
      <c r="Q21" s="11"/>
      <c r="R21" s="11"/>
      <c r="T21" s="12"/>
    </row>
    <row r="22" spans="1:20" x14ac:dyDescent="0.2">
      <c r="A22" s="7"/>
      <c r="B22" s="64"/>
      <c r="C22" s="71"/>
      <c r="D22" s="64"/>
      <c r="E22" s="64"/>
      <c r="F22" s="64"/>
      <c r="G22" s="72"/>
      <c r="H22" s="54"/>
      <c r="I22" s="54"/>
      <c r="J22" s="64"/>
      <c r="K22" s="65"/>
      <c r="L22" s="66"/>
      <c r="M22" s="39"/>
      <c r="N22" s="23"/>
      <c r="O22" s="23"/>
      <c r="P22" s="23"/>
      <c r="Q22" s="23"/>
      <c r="R22" s="23"/>
      <c r="S22" s="24"/>
      <c r="T22" s="12"/>
    </row>
    <row r="23" spans="1:20" x14ac:dyDescent="0.2">
      <c r="A23" s="5"/>
      <c r="B23" s="53" t="s">
        <v>21</v>
      </c>
      <c r="C23" s="54"/>
      <c r="D23" s="53" t="s">
        <v>48</v>
      </c>
      <c r="E23" s="54"/>
      <c r="F23" s="53" t="s">
        <v>48</v>
      </c>
      <c r="G23" s="55"/>
      <c r="H23" s="55"/>
      <c r="I23" s="55"/>
      <c r="J23" s="53" t="s">
        <v>21</v>
      </c>
      <c r="K23" s="54"/>
      <c r="L23" s="64"/>
      <c r="M23" s="64"/>
      <c r="N23" s="11"/>
      <c r="O23" s="11"/>
      <c r="P23" s="11"/>
      <c r="Q23" s="11"/>
      <c r="R23" s="11"/>
      <c r="T23" s="12"/>
    </row>
    <row r="24" spans="1:20" ht="15.75" x14ac:dyDescent="0.25">
      <c r="A24" s="56" t="s">
        <v>2</v>
      </c>
      <c r="B24" s="64">
        <f>SUM(B9:B23)</f>
        <v>8170</v>
      </c>
      <c r="C24" s="54"/>
      <c r="D24" s="64">
        <f>SUM(D9:D22)</f>
        <v>3488</v>
      </c>
      <c r="E24" s="54"/>
      <c r="F24" s="64">
        <f>SUM(F9:F23)</f>
        <v>11184</v>
      </c>
      <c r="G24" s="54"/>
      <c r="H24" s="54"/>
      <c r="I24" s="54"/>
      <c r="J24" s="64">
        <f>SUM(B24+D24+F24)</f>
        <v>22842</v>
      </c>
      <c r="K24" s="54"/>
      <c r="L24" s="64"/>
      <c r="M24" s="64"/>
      <c r="N24" s="11"/>
      <c r="O24" s="11"/>
      <c r="P24" s="11"/>
      <c r="Q24" s="11"/>
      <c r="R24" s="11"/>
      <c r="T24" s="12"/>
    </row>
    <row r="25" spans="1:20" x14ac:dyDescent="0.2">
      <c r="A25" s="2"/>
      <c r="B25" s="64"/>
      <c r="C25" s="54"/>
      <c r="D25" s="64"/>
      <c r="E25" s="54"/>
      <c r="F25" s="64"/>
      <c r="G25" s="54"/>
      <c r="H25" s="54"/>
      <c r="I25" s="54"/>
      <c r="J25" s="64"/>
      <c r="K25" s="54"/>
      <c r="L25" s="54"/>
      <c r="M25" s="54"/>
      <c r="N25" s="11"/>
      <c r="O25" s="11"/>
      <c r="P25" s="11"/>
      <c r="Q25" s="11"/>
      <c r="R25" s="11"/>
      <c r="T25" s="12"/>
    </row>
    <row r="26" spans="1:20" x14ac:dyDescent="0.2">
      <c r="B26" s="30"/>
      <c r="C26" s="17"/>
      <c r="E26" s="11"/>
      <c r="F26" s="31"/>
      <c r="G26" s="11"/>
      <c r="H26" s="11"/>
      <c r="I26" s="11"/>
      <c r="J26" s="30"/>
      <c r="K26" s="11"/>
      <c r="L26" s="11"/>
      <c r="M26" s="11"/>
      <c r="N26" s="11"/>
      <c r="O26" s="11"/>
      <c r="P26" s="11"/>
      <c r="Q26" s="11"/>
      <c r="R26" s="11"/>
      <c r="T26" s="12"/>
    </row>
    <row r="27" spans="1:20" x14ac:dyDescent="0.2">
      <c r="B27" s="30"/>
      <c r="C27" s="17"/>
      <c r="E27" s="11"/>
      <c r="F27" s="31"/>
      <c r="G27" s="11"/>
      <c r="H27" s="11"/>
      <c r="I27" s="11"/>
      <c r="J27" s="30"/>
      <c r="K27" s="11"/>
      <c r="L27" s="11"/>
      <c r="M27" s="11"/>
      <c r="N27" s="11"/>
      <c r="O27" s="11"/>
      <c r="P27" s="11"/>
      <c r="Q27" s="11"/>
      <c r="R27" s="11"/>
      <c r="T27" s="12"/>
    </row>
    <row r="28" spans="1:20" x14ac:dyDescent="0.2">
      <c r="B28" s="30"/>
      <c r="C28" s="17"/>
      <c r="E28" s="11"/>
      <c r="F28" s="31"/>
      <c r="G28" s="11"/>
      <c r="H28" s="11"/>
      <c r="I28" s="11"/>
      <c r="J28" s="30"/>
      <c r="K28" s="11"/>
      <c r="L28" s="11"/>
      <c r="M28" s="11"/>
      <c r="N28" s="11"/>
      <c r="O28" s="11"/>
      <c r="P28" s="11"/>
      <c r="Q28" s="11"/>
      <c r="R28" s="11"/>
      <c r="T28" s="12"/>
    </row>
    <row r="29" spans="1:20" x14ac:dyDescent="0.2">
      <c r="E29" s="11"/>
      <c r="F29" s="31"/>
      <c r="G29" s="11"/>
      <c r="H29" s="11"/>
      <c r="I29" s="11"/>
      <c r="J29" s="30"/>
      <c r="K29" s="11"/>
      <c r="L29" s="11"/>
      <c r="M29" s="11"/>
      <c r="N29" s="11"/>
      <c r="O29" s="11"/>
      <c r="P29" s="11"/>
      <c r="Q29" s="11"/>
      <c r="R29" s="11"/>
      <c r="S29" s="17"/>
      <c r="T29" s="12"/>
    </row>
    <row r="30" spans="1:20" x14ac:dyDescent="0.2">
      <c r="E30" s="11"/>
      <c r="F30" s="31"/>
      <c r="G30" s="11"/>
      <c r="H30" s="11"/>
      <c r="I30" s="11"/>
      <c r="J30" s="30"/>
      <c r="K30" s="11"/>
      <c r="L30" s="11"/>
      <c r="M30" s="11"/>
      <c r="N30" s="11"/>
      <c r="O30" s="11"/>
      <c r="P30" s="11"/>
      <c r="Q30" s="11"/>
      <c r="R30" s="11"/>
      <c r="S30" s="17"/>
      <c r="T30" s="12"/>
    </row>
    <row r="31" spans="1:20" x14ac:dyDescent="0.2">
      <c r="B31" s="30"/>
      <c r="C31" s="17"/>
      <c r="D31" s="30"/>
      <c r="E31" s="11"/>
      <c r="F31" s="30"/>
      <c r="G31" s="11"/>
      <c r="H31" s="11"/>
      <c r="I31" s="11"/>
      <c r="J31" s="30"/>
      <c r="K31" s="11"/>
      <c r="L31" s="11"/>
      <c r="M31" s="11"/>
      <c r="N31" s="11"/>
      <c r="O31" s="11"/>
      <c r="P31" s="11"/>
      <c r="S31" s="12"/>
    </row>
    <row r="32" spans="1:20" x14ac:dyDescent="0.2">
      <c r="B32" s="30"/>
      <c r="C32" s="17"/>
      <c r="D32" s="30"/>
      <c r="E32" s="11"/>
      <c r="F32" s="30"/>
      <c r="G32" s="11"/>
      <c r="H32" s="11"/>
      <c r="I32" s="11"/>
      <c r="J32" s="30"/>
      <c r="K32" s="11"/>
      <c r="L32" s="11"/>
      <c r="M32" s="11"/>
      <c r="N32" s="11"/>
      <c r="O32" s="11"/>
      <c r="P32" s="11"/>
      <c r="S32" s="12"/>
    </row>
    <row r="33" spans="2:19" x14ac:dyDescent="0.2">
      <c r="B33" s="30"/>
      <c r="C33" s="17"/>
      <c r="D33" s="30"/>
      <c r="E33" s="11"/>
      <c r="F33" s="30"/>
      <c r="G33" s="11"/>
      <c r="H33" s="11"/>
      <c r="I33" s="11"/>
      <c r="J33" s="30"/>
      <c r="K33" s="11"/>
      <c r="L33" s="11"/>
      <c r="M33" s="11"/>
      <c r="N33" s="11"/>
      <c r="O33" s="11"/>
      <c r="P33" s="11"/>
      <c r="S33" s="12"/>
    </row>
    <row r="34" spans="2:19" x14ac:dyDescent="0.2">
      <c r="B34" s="30"/>
      <c r="C34" s="17"/>
      <c r="D34" s="30"/>
      <c r="E34" s="11"/>
      <c r="F34" s="30"/>
      <c r="G34" s="11"/>
      <c r="H34" s="11"/>
      <c r="I34" s="11"/>
      <c r="J34" s="30"/>
      <c r="K34" s="11"/>
      <c r="L34" s="11"/>
      <c r="M34" s="11"/>
      <c r="N34" s="11"/>
      <c r="O34" s="11"/>
      <c r="P34" s="11"/>
      <c r="S34" s="12"/>
    </row>
    <row r="35" spans="2:19" x14ac:dyDescent="0.2">
      <c r="B35" s="30"/>
      <c r="C35" s="17"/>
      <c r="D35" s="30"/>
      <c r="E35" s="11"/>
      <c r="F35" s="30"/>
      <c r="G35" s="11"/>
      <c r="H35" s="11"/>
      <c r="I35" s="11"/>
      <c r="J35" s="30"/>
      <c r="K35" s="11"/>
      <c r="L35" s="11"/>
      <c r="M35" s="11"/>
      <c r="N35" s="11"/>
      <c r="O35" s="11"/>
      <c r="P35" s="11"/>
      <c r="S35" s="12"/>
    </row>
    <row r="36" spans="2:19" x14ac:dyDescent="0.2">
      <c r="B36" s="30"/>
      <c r="C36" s="17"/>
      <c r="D36" s="30"/>
      <c r="E36" s="11"/>
      <c r="F36" s="30"/>
      <c r="G36" s="11"/>
      <c r="H36" s="11"/>
      <c r="I36" s="11"/>
      <c r="J36" s="30"/>
      <c r="K36" s="11"/>
      <c r="L36" s="11"/>
      <c r="M36" s="11"/>
      <c r="N36" s="11"/>
      <c r="O36" s="11"/>
      <c r="P36" s="11"/>
      <c r="S36" s="12"/>
    </row>
    <row r="37" spans="2:19" x14ac:dyDescent="0.2">
      <c r="B37" s="30"/>
      <c r="C37" s="17"/>
      <c r="D37" s="30"/>
      <c r="E37" s="11"/>
      <c r="F37" s="30"/>
      <c r="G37" s="11"/>
      <c r="H37" s="11"/>
      <c r="I37" s="11"/>
      <c r="J37" s="30"/>
      <c r="K37" s="11"/>
      <c r="L37" s="11"/>
      <c r="M37" s="11"/>
      <c r="N37" s="11"/>
      <c r="O37" s="11"/>
      <c r="P37" s="11"/>
      <c r="S37" s="12"/>
    </row>
    <row r="38" spans="2:19" x14ac:dyDescent="0.2">
      <c r="B38" s="30"/>
      <c r="C38" s="17"/>
      <c r="D38" s="30"/>
      <c r="E38" s="11"/>
      <c r="F38" s="30"/>
      <c r="G38" s="11"/>
      <c r="H38" s="11"/>
      <c r="I38" s="11"/>
      <c r="J38" s="30"/>
      <c r="K38" s="11"/>
      <c r="L38" s="11"/>
      <c r="M38" s="11"/>
      <c r="N38" s="11"/>
      <c r="O38" s="11"/>
      <c r="P38" s="11"/>
      <c r="S38" s="12"/>
    </row>
    <row r="39" spans="2:19" x14ac:dyDescent="0.2">
      <c r="B39" s="30"/>
      <c r="C39" s="17"/>
      <c r="D39" s="30"/>
      <c r="E39" s="11"/>
      <c r="F39" s="30"/>
      <c r="G39" s="11"/>
      <c r="H39" s="11"/>
      <c r="I39" s="11"/>
      <c r="J39" s="30"/>
      <c r="K39" s="11"/>
      <c r="L39" s="11"/>
      <c r="M39" s="11"/>
      <c r="N39" s="11"/>
      <c r="O39" s="11"/>
      <c r="P39" s="11"/>
      <c r="Q39" s="17"/>
      <c r="S39" s="12"/>
    </row>
    <row r="40" spans="2:19" x14ac:dyDescent="0.2">
      <c r="B40" s="30"/>
      <c r="C40" s="17"/>
      <c r="D40" s="30"/>
      <c r="E40" s="11"/>
      <c r="F40" s="30"/>
      <c r="G40" s="11"/>
      <c r="H40" s="11"/>
      <c r="I40" s="11"/>
      <c r="J40" s="30"/>
      <c r="K40" s="11"/>
      <c r="L40" s="11"/>
      <c r="M40" s="11"/>
      <c r="N40" s="11"/>
      <c r="O40" s="11"/>
      <c r="P40" s="11"/>
      <c r="Q40" s="17"/>
      <c r="S40" s="12"/>
    </row>
    <row r="41" spans="2:19" x14ac:dyDescent="0.2">
      <c r="B41" s="30"/>
      <c r="C41" s="17"/>
      <c r="D41" s="30"/>
      <c r="E41" s="11"/>
      <c r="F41" s="30"/>
      <c r="G41" s="11"/>
      <c r="H41" s="11"/>
      <c r="I41" s="11"/>
      <c r="J41" s="30"/>
      <c r="K41" s="11"/>
      <c r="L41" s="11"/>
      <c r="M41" s="11"/>
      <c r="N41" s="11"/>
      <c r="O41" s="11"/>
      <c r="P41" s="11"/>
      <c r="Q41" s="17"/>
      <c r="R41" s="11"/>
      <c r="S41" s="12"/>
    </row>
    <row r="42" spans="2:19" x14ac:dyDescent="0.2">
      <c r="B42" s="30"/>
      <c r="C42" s="17"/>
      <c r="D42" s="30"/>
      <c r="E42" s="11"/>
      <c r="F42" s="30"/>
      <c r="G42" s="11"/>
      <c r="H42" s="11"/>
      <c r="I42" s="11"/>
      <c r="J42" s="30"/>
      <c r="K42" s="11"/>
      <c r="L42" s="11"/>
      <c r="M42" s="11"/>
      <c r="N42" s="11"/>
      <c r="O42" s="11"/>
      <c r="P42" s="11"/>
      <c r="Q42" s="17"/>
      <c r="R42" s="11"/>
      <c r="S42" s="12"/>
    </row>
  </sheetData>
  <mergeCells count="3">
    <mergeCell ref="H5:I5"/>
    <mergeCell ref="H4:I4"/>
    <mergeCell ref="H6:I6"/>
  </mergeCells>
  <phoneticPr fontId="0" type="noConversion"/>
  <pageMargins left="0.75" right="0.75" top="0.72" bottom="0.49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A46" sqref="A46"/>
    </sheetView>
  </sheetViews>
  <sheetFormatPr defaultRowHeight="12.75" x14ac:dyDescent="0.2"/>
  <cols>
    <col min="1" max="1" width="13.85546875" customWidth="1"/>
    <col min="3" max="3" width="2.7109375" customWidth="1"/>
    <col min="5" max="5" width="2.7109375" customWidth="1"/>
    <col min="7" max="7" width="2.7109375" customWidth="1"/>
    <col min="9" max="9" width="2.7109375" customWidth="1"/>
    <col min="11" max="11" width="2.7109375" customWidth="1"/>
    <col min="13" max="13" width="2.7109375" customWidth="1"/>
    <col min="15" max="15" width="11" customWidth="1"/>
  </cols>
  <sheetData>
    <row r="2" spans="1:15" x14ac:dyDescent="0.2">
      <c r="A2" s="133" t="s">
        <v>5</v>
      </c>
      <c r="B2" s="134" t="s">
        <v>4</v>
      </c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 t="s">
        <v>18</v>
      </c>
      <c r="O2" s="136"/>
    </row>
    <row r="3" spans="1:15" x14ac:dyDescent="0.2">
      <c r="A3" s="15">
        <v>3</v>
      </c>
      <c r="B3" s="137">
        <v>10</v>
      </c>
      <c r="C3" s="15"/>
      <c r="D3" s="137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137">
        <v>15</v>
      </c>
    </row>
    <row r="4" spans="1:15" x14ac:dyDescent="0.2">
      <c r="A4" s="15">
        <v>4</v>
      </c>
      <c r="B4" s="138">
        <v>12</v>
      </c>
      <c r="C4" s="139"/>
      <c r="D4" s="138">
        <v>8</v>
      </c>
      <c r="E4" s="138"/>
      <c r="F4" s="138"/>
      <c r="G4" s="138"/>
      <c r="H4" s="138"/>
      <c r="I4" s="138"/>
      <c r="J4" s="138"/>
      <c r="K4" s="138"/>
      <c r="L4" s="138"/>
      <c r="M4" s="138"/>
      <c r="N4" s="2"/>
      <c r="O4" s="140">
        <f t="shared" ref="O4:O11" si="0">SUM(B4:N4)</f>
        <v>20</v>
      </c>
    </row>
    <row r="5" spans="1:15" x14ac:dyDescent="0.2">
      <c r="A5" s="15">
        <v>5</v>
      </c>
      <c r="B5" s="138">
        <v>15</v>
      </c>
      <c r="C5" s="139"/>
      <c r="D5" s="138">
        <v>10</v>
      </c>
      <c r="E5" s="138"/>
      <c r="F5" s="141" t="s">
        <v>19</v>
      </c>
      <c r="G5" s="138"/>
      <c r="H5" s="142">
        <v>12</v>
      </c>
      <c r="I5" s="142"/>
      <c r="J5" s="142">
        <v>8</v>
      </c>
      <c r="K5" s="142"/>
      <c r="L5" s="142">
        <v>5</v>
      </c>
      <c r="M5" s="138"/>
      <c r="N5" s="2"/>
      <c r="O5" s="140">
        <v>25</v>
      </c>
    </row>
    <row r="6" spans="1:15" x14ac:dyDescent="0.2">
      <c r="A6" s="15">
        <v>6</v>
      </c>
      <c r="B6" s="138">
        <v>12</v>
      </c>
      <c r="C6" s="139"/>
      <c r="D6" s="138">
        <v>10</v>
      </c>
      <c r="E6" s="138"/>
      <c r="F6" s="138">
        <v>8</v>
      </c>
      <c r="G6" s="138"/>
      <c r="H6" s="138"/>
      <c r="I6" s="138"/>
      <c r="J6" s="138"/>
      <c r="K6" s="138"/>
      <c r="L6" s="138"/>
      <c r="M6" s="138"/>
      <c r="N6" s="2"/>
      <c r="O6" s="140">
        <f t="shared" si="0"/>
        <v>30</v>
      </c>
    </row>
    <row r="7" spans="1:15" x14ac:dyDescent="0.2">
      <c r="A7" s="15">
        <v>7</v>
      </c>
      <c r="B7" s="138">
        <v>15</v>
      </c>
      <c r="C7" s="139"/>
      <c r="D7" s="138">
        <v>12</v>
      </c>
      <c r="E7" s="138"/>
      <c r="F7" s="138">
        <v>8</v>
      </c>
      <c r="G7" s="138"/>
      <c r="H7" s="142">
        <v>15</v>
      </c>
      <c r="I7" s="142"/>
      <c r="J7" s="142">
        <v>10</v>
      </c>
      <c r="K7" s="142"/>
      <c r="L7" s="142">
        <v>6</v>
      </c>
      <c r="M7" s="142"/>
      <c r="N7" s="143">
        <v>4</v>
      </c>
      <c r="O7" s="140">
        <v>35</v>
      </c>
    </row>
    <row r="8" spans="1:15" x14ac:dyDescent="0.2">
      <c r="A8" s="15">
        <v>8</v>
      </c>
      <c r="B8" s="138">
        <v>15</v>
      </c>
      <c r="C8" s="139"/>
      <c r="D8" s="138">
        <v>12</v>
      </c>
      <c r="E8" s="138"/>
      <c r="F8" s="138">
        <v>8</v>
      </c>
      <c r="G8" s="138"/>
      <c r="H8" s="138">
        <v>5</v>
      </c>
      <c r="I8" s="138"/>
      <c r="J8" s="138"/>
      <c r="K8" s="138"/>
      <c r="L8" s="138"/>
      <c r="M8" s="138"/>
      <c r="N8" s="2"/>
      <c r="O8" s="140">
        <f t="shared" si="0"/>
        <v>40</v>
      </c>
    </row>
    <row r="9" spans="1:15" x14ac:dyDescent="0.2">
      <c r="A9" s="15">
        <v>9</v>
      </c>
      <c r="B9" s="138">
        <v>16</v>
      </c>
      <c r="C9" s="139"/>
      <c r="D9" s="138">
        <v>13</v>
      </c>
      <c r="E9" s="138"/>
      <c r="F9" s="138">
        <v>10</v>
      </c>
      <c r="G9" s="138"/>
      <c r="H9" s="138">
        <v>6</v>
      </c>
      <c r="I9" s="138"/>
      <c r="J9" s="138"/>
      <c r="K9" s="138"/>
      <c r="L9" s="138"/>
      <c r="M9" s="138"/>
      <c r="N9" s="2"/>
      <c r="O9" s="140">
        <f t="shared" si="0"/>
        <v>45</v>
      </c>
    </row>
    <row r="10" spans="1:15" x14ac:dyDescent="0.2">
      <c r="A10" s="15">
        <v>10</v>
      </c>
      <c r="B10" s="138">
        <v>15</v>
      </c>
      <c r="C10" s="139"/>
      <c r="D10" s="138">
        <v>12</v>
      </c>
      <c r="E10" s="138"/>
      <c r="F10" s="138">
        <v>10</v>
      </c>
      <c r="G10" s="138"/>
      <c r="H10" s="138">
        <v>8</v>
      </c>
      <c r="I10" s="138"/>
      <c r="J10" s="138">
        <v>5</v>
      </c>
      <c r="K10" s="138"/>
      <c r="L10" s="138"/>
      <c r="M10" s="138"/>
      <c r="N10" s="2"/>
      <c r="O10" s="140">
        <f t="shared" si="0"/>
        <v>50</v>
      </c>
    </row>
    <row r="11" spans="1:15" x14ac:dyDescent="0.2">
      <c r="A11" s="15">
        <v>11</v>
      </c>
      <c r="B11" s="138">
        <v>16</v>
      </c>
      <c r="C11" s="139"/>
      <c r="D11" s="138">
        <v>13</v>
      </c>
      <c r="E11" s="138"/>
      <c r="F11" s="138">
        <v>11</v>
      </c>
      <c r="G11" s="138"/>
      <c r="H11" s="138">
        <v>9</v>
      </c>
      <c r="I11" s="138"/>
      <c r="J11" s="138">
        <v>6</v>
      </c>
      <c r="K11" s="138"/>
      <c r="L11" s="138"/>
      <c r="M11" s="138"/>
      <c r="N11" s="2"/>
      <c r="O11" s="140">
        <f t="shared" si="0"/>
        <v>55</v>
      </c>
    </row>
    <row r="12" spans="1:15" x14ac:dyDescent="0.2">
      <c r="A12" s="15">
        <v>12</v>
      </c>
      <c r="B12" s="138">
        <v>15</v>
      </c>
      <c r="C12" s="139"/>
      <c r="D12" s="138">
        <v>13</v>
      </c>
      <c r="E12" s="138"/>
      <c r="F12" s="138">
        <v>11</v>
      </c>
      <c r="G12" s="138"/>
      <c r="H12" s="138">
        <v>9</v>
      </c>
      <c r="I12" s="138"/>
      <c r="J12" s="138">
        <v>7</v>
      </c>
      <c r="K12" s="138"/>
      <c r="L12" s="138">
        <v>5</v>
      </c>
      <c r="M12" s="138"/>
      <c r="N12" s="2"/>
      <c r="O12" s="140">
        <f>SUM(B12:M12)</f>
        <v>60</v>
      </c>
    </row>
    <row r="13" spans="1:15" x14ac:dyDescent="0.2">
      <c r="A13" s="15">
        <v>13</v>
      </c>
      <c r="B13" s="138">
        <v>16</v>
      </c>
      <c r="C13" s="139"/>
      <c r="D13" s="138">
        <v>14</v>
      </c>
      <c r="E13" s="138"/>
      <c r="F13" s="138">
        <v>12</v>
      </c>
      <c r="G13" s="138"/>
      <c r="H13" s="138">
        <v>10</v>
      </c>
      <c r="I13" s="138"/>
      <c r="J13" s="138">
        <v>8</v>
      </c>
      <c r="K13" s="138"/>
      <c r="L13" s="138">
        <v>5</v>
      </c>
      <c r="M13" s="138"/>
      <c r="N13" s="2"/>
      <c r="O13" s="140">
        <f>SUM(B13:M13)</f>
        <v>65</v>
      </c>
    </row>
    <row r="14" spans="1:15" x14ac:dyDescent="0.2">
      <c r="A14" s="15">
        <v>14</v>
      </c>
      <c r="B14" s="138">
        <v>16</v>
      </c>
      <c r="C14" s="139"/>
      <c r="D14" s="138">
        <v>14</v>
      </c>
      <c r="E14" s="138"/>
      <c r="F14" s="138">
        <v>11</v>
      </c>
      <c r="G14" s="138"/>
      <c r="H14" s="138">
        <v>9</v>
      </c>
      <c r="I14" s="138"/>
      <c r="J14" s="138">
        <v>8</v>
      </c>
      <c r="K14" s="138"/>
      <c r="L14" s="138">
        <v>7</v>
      </c>
      <c r="M14" s="138"/>
      <c r="N14" s="139">
        <v>5</v>
      </c>
      <c r="O14" s="140">
        <f>SUM(B14:N14)</f>
        <v>70</v>
      </c>
    </row>
    <row r="15" spans="1:15" x14ac:dyDescent="0.2">
      <c r="A15" s="15">
        <v>15</v>
      </c>
      <c r="B15" s="138">
        <v>18</v>
      </c>
      <c r="C15" s="139"/>
      <c r="D15" s="138">
        <v>15</v>
      </c>
      <c r="E15" s="138"/>
      <c r="F15" s="138">
        <v>12</v>
      </c>
      <c r="G15" s="138"/>
      <c r="H15" s="138">
        <v>9</v>
      </c>
      <c r="I15" s="138"/>
      <c r="J15" s="138">
        <v>8</v>
      </c>
      <c r="K15" s="138"/>
      <c r="L15" s="138">
        <v>7</v>
      </c>
      <c r="M15" s="138"/>
      <c r="N15" s="139">
        <v>6</v>
      </c>
      <c r="O15" s="140">
        <f>SUM(B15:N15)</f>
        <v>75</v>
      </c>
    </row>
  </sheetData>
  <mergeCells count="1"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koning</vt:lpstr>
      <vt:lpstr>beker</vt:lpstr>
      <vt:lpstr>prijzen</vt:lpstr>
    </vt:vector>
  </TitlesOfParts>
  <Company>frabo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Bonants</dc:creator>
  <cp:lastModifiedBy>Jan</cp:lastModifiedBy>
  <cp:lastPrinted>2024-02-21T10:31:30Z</cp:lastPrinted>
  <dcterms:created xsi:type="dcterms:W3CDTF">2000-07-10T20:01:49Z</dcterms:created>
  <dcterms:modified xsi:type="dcterms:W3CDTF">2024-02-26T19:01:54Z</dcterms:modified>
</cp:coreProperties>
</file>